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985" firstSheet="6" activeTab="21"/>
  </bookViews>
  <sheets>
    <sheet name="KTDV-D30" sheetId="1" r:id="rId1"/>
    <sheet name="KT-D30-TC" sheetId="2" r:id="rId2"/>
    <sheet name="GSDV CAP UY" sheetId="3" r:id="rId3"/>
    <sheet name="GSTCĐ CAP UY" sheetId="4" r:id="rId4"/>
    <sheet name="THKL-DV CAPUY" sheetId="5" r:id="rId5"/>
    <sheet name="THKL-TCD CAPUY" sheetId="6" r:id="rId6"/>
    <sheet name="GQKN DANG VIEN CAPUY" sheetId="7" r:id="rId7"/>
    <sheet name="GQKN TCD CAPUY" sheetId="8" r:id="rId8"/>
    <sheet name="KTDHVPDV" sheetId="9" r:id="rId9"/>
    <sheet name="KTDHVPTC" sheetId="10" r:id="rId10"/>
    <sheet name="KT-THNVKT" sheetId="11" r:id="rId11"/>
    <sheet name="KT-THKL" sheetId="12" r:id="rId12"/>
    <sheet name="GSDV UBKT" sheetId="13" r:id="rId13"/>
    <sheet name="GSTCĐ UBKT" sheetId="14" r:id="rId14"/>
    <sheet name="THKL-DV UBKT" sheetId="15" r:id="rId15"/>
    <sheet name="GQTC-DV" sheetId="16" r:id="rId16"/>
    <sheet name="GQTC-TCĐ" sheetId="17" r:id="rId17"/>
    <sheet name="GQKN" sheetId="18" r:id="rId18"/>
    <sheet name="KTTC-NSD" sheetId="19" r:id="rId19"/>
    <sheet name="KTTC-ĐPHÍ" sheetId="20" r:id="rId20"/>
    <sheet name="DAO TAO" sheetId="21" r:id="rId21"/>
    <sheet name="ĐƠN THƯ" sheetId="22" r:id="rId22"/>
  </sheets>
  <definedNames/>
  <calcPr fullCalcOnLoad="1"/>
</workbook>
</file>

<file path=xl/sharedStrings.xml><?xml version="1.0" encoding="utf-8"?>
<sst xmlns="http://schemas.openxmlformats.org/spreadsheetml/2006/main" count="1111" uniqueCount="478">
  <si>
    <t>Biểu 1</t>
  </si>
  <si>
    <t>Số TT</t>
  </si>
  <si>
    <t>Cấp kiểm tra</t>
  </si>
  <si>
    <t>Nội dung kiểm tra</t>
  </si>
  <si>
    <t>UBKT Trung ương</t>
  </si>
  <si>
    <t>UBKT tỉnh uỷ và tương đương</t>
  </si>
  <si>
    <t>UBKT đảng uỷ cơ sở</t>
  </si>
  <si>
    <t>Nguyên tắc tập trung dân chủ</t>
  </si>
  <si>
    <t>Đoàn kết nội bộ</t>
  </si>
  <si>
    <t>Các vi phạm khác</t>
  </si>
  <si>
    <t>Phải thi hành kỷ luật</t>
  </si>
  <si>
    <t>Đã thi hành kỷ luật</t>
  </si>
  <si>
    <t>A</t>
  </si>
  <si>
    <t>B</t>
  </si>
  <si>
    <t>I</t>
  </si>
  <si>
    <t>Đảng viên do từng cấp quản lý</t>
  </si>
  <si>
    <t>Trung ương</t>
  </si>
  <si>
    <t>Cấp tỉnh và tương đương</t>
  </si>
  <si>
    <t>Cấp huyện và tương đương</t>
  </si>
  <si>
    <t>Cấp cơ sở</t>
  </si>
  <si>
    <t>II</t>
  </si>
  <si>
    <t>Là cấp uỷ viên các cấp</t>
  </si>
  <si>
    <t>Tỉnh uỷ viên và tương đương</t>
  </si>
  <si>
    <t>Huyện uỷ viên và tương đương</t>
  </si>
  <si>
    <t>Đảng uỷ viên</t>
  </si>
  <si>
    <t>Chi uỷ viên</t>
  </si>
  <si>
    <t>III</t>
  </si>
  <si>
    <t>Đảng viên ở các lĩnh vực</t>
  </si>
  <si>
    <t>Đảng</t>
  </si>
  <si>
    <t>Đoàn thể</t>
  </si>
  <si>
    <t>Lực lượng vũ trang</t>
  </si>
  <si>
    <t>Sản xuất kinh doanh, dịch vụ</t>
  </si>
  <si>
    <t>Lĩnh vực khác</t>
  </si>
  <si>
    <t>IV</t>
  </si>
  <si>
    <t>Số có vi phạm</t>
  </si>
  <si>
    <r>
      <t xml:space="preserve">Trong đó: </t>
    </r>
    <r>
      <rPr>
        <i/>
        <sz val="9"/>
        <rFont val="Arial"/>
        <family val="2"/>
      </rPr>
      <t>Phải thi hành kỷ luật</t>
    </r>
  </si>
  <si>
    <r>
      <t xml:space="preserve">               </t>
    </r>
    <r>
      <rPr>
        <i/>
        <sz val="9"/>
        <rFont val="Arial"/>
        <family val="2"/>
      </rPr>
      <t xml:space="preserve">  Đã thi hành kỷ luật</t>
    </r>
  </si>
  <si>
    <t>Đảng viên được kiểm tra</t>
  </si>
  <si>
    <t>Biểu 2</t>
  </si>
  <si>
    <t>Số
TT</t>
  </si>
  <si>
    <t>Tổng số tổ chức đảng được kiểm tra</t>
  </si>
  <si>
    <t>UBKT huyện uỷ và tương đương</t>
  </si>
  <si>
    <t>Tổ chức đảng có vi phạm</t>
  </si>
  <si>
    <t>Tổ chức đảng được kiểm tra</t>
  </si>
  <si>
    <t>BCS đảng, đảng đoàn ở Trung ương</t>
  </si>
  <si>
    <t>Tỉnh ủy, BTV tỉnh ủy và tương đương</t>
  </si>
  <si>
    <t>BCS đảng, đảng đoàn cấp tỉnh và tương đương</t>
  </si>
  <si>
    <t>Huyện ủy, BTV huyện ủy và tương đương</t>
  </si>
  <si>
    <r>
      <t>Trong đó:</t>
    </r>
    <r>
      <rPr>
        <i/>
        <sz val="9"/>
        <rFont val="Arial"/>
        <family val="2"/>
      </rPr>
      <t xml:space="preserve"> Phải thi hành kỷ luật</t>
    </r>
  </si>
  <si>
    <r>
      <t xml:space="preserve">                  </t>
    </r>
    <r>
      <rPr>
        <i/>
        <sz val="9"/>
        <rFont val="Arial"/>
        <family val="2"/>
      </rPr>
      <t>Đã thi hành kỷ luật</t>
    </r>
  </si>
  <si>
    <t xml:space="preserve">Nội dung kiểm tra </t>
  </si>
  <si>
    <t>BCHTW, BCT, Ban Bí thư</t>
  </si>
  <si>
    <t>BTV tỉnh uỷ và tương đương</t>
  </si>
  <si>
    <t>Các nội dung khác</t>
  </si>
  <si>
    <t>Có vi phạm</t>
  </si>
  <si>
    <t xml:space="preserve">Trung ương </t>
  </si>
  <si>
    <t xml:space="preserve">Uỷ viên Trung ương </t>
  </si>
  <si>
    <t>Tỉnh ủy viên và tương đương</t>
  </si>
  <si>
    <t>Huyện ủy viên và tương đương</t>
  </si>
  <si>
    <t>Đảng ủy viên</t>
  </si>
  <si>
    <t>Chi ủy viên</t>
  </si>
  <si>
    <t>Nhà nước</t>
  </si>
  <si>
    <t>Các lĩnh vực khác</t>
  </si>
  <si>
    <t>Biểu 10</t>
  </si>
  <si>
    <t>Sản xuất kinh doanh</t>
  </si>
  <si>
    <t>Trong đó</t>
  </si>
  <si>
    <t xml:space="preserve">Tổng số </t>
  </si>
  <si>
    <t>Để ngoài sổ sách kế toán</t>
  </si>
  <si>
    <t>Văn phòng Trung ương</t>
  </si>
  <si>
    <t>Cơ quan tài chính tỉnh ủy và tương đương</t>
  </si>
  <si>
    <t>UBKT đảng ủy cơ sở</t>
  </si>
  <si>
    <t>Doanh nghiệp của Đảng ở Trung ương</t>
  </si>
  <si>
    <t>Đơn vị dự toán cấp II của tỉnh ủy và tương đương</t>
  </si>
  <si>
    <t>Huyện ủy và tương đương</t>
  </si>
  <si>
    <t>Doanh nghiệp của Đảng ở tỉnh ủy và tương đương</t>
  </si>
  <si>
    <t>Tổ chức đảng 
được kiểm tra</t>
  </si>
  <si>
    <t>Đơn vị dự toán cấp II của Trung ương</t>
  </si>
  <si>
    <t>Chi bộ</t>
  </si>
  <si>
    <t>Tổng số</t>
  </si>
  <si>
    <t>Tổng số đảng viên được giám sát</t>
  </si>
  <si>
    <t>Cấp giám sát</t>
  </si>
  <si>
    <t xml:space="preserve">Nội dung </t>
  </si>
  <si>
    <t xml:space="preserve">Kết quả </t>
  </si>
  <si>
    <t xml:space="preserve">UBKT huyện uỷ và tương đương </t>
  </si>
  <si>
    <t>UBKT cấp cơ sở</t>
  </si>
  <si>
    <t xml:space="preserve">Chi bộ </t>
  </si>
  <si>
    <t>Số đảng viên phát hiện có DHVP</t>
  </si>
  <si>
    <t>Cấp ủy viên các cấp</t>
  </si>
  <si>
    <t>Trong đó:  Bí thư</t>
  </si>
  <si>
    <t xml:space="preserve">                   Phó Bí thư</t>
  </si>
  <si>
    <t>Huyện ủy, BTV HU và tương đương</t>
  </si>
  <si>
    <t>Số 
TT</t>
  </si>
  <si>
    <t>Tổng số tổ chức đảng được giám sát</t>
  </si>
  <si>
    <t>BCH Trung ương, Bộ Chính trị, BBT</t>
  </si>
  <si>
    <t>Tỉnh uỷ, BTV tỉnh uỷ và tương đương</t>
  </si>
  <si>
    <t>Huyện uỷ, BTV HU và tương đương</t>
  </si>
  <si>
    <t>UBKT cơ sở</t>
  </si>
  <si>
    <t>Công tác cán bộ</t>
  </si>
  <si>
    <t>Tổng số đảng viên bị THKL</t>
  </si>
  <si>
    <t>Đình chỉ sinh hoạt đảng</t>
  </si>
  <si>
    <t>Nội dung vi phạm</t>
  </si>
  <si>
    <t>Khiển trách</t>
  </si>
  <si>
    <t>Cảnh cáo</t>
  </si>
  <si>
    <t>Cách chức</t>
  </si>
  <si>
    <t>Khai trừ</t>
  </si>
  <si>
    <t>BCHTW, Bộ Chính trị, Ban Bí thư</t>
  </si>
  <si>
    <t xml:space="preserve">Đảng uỷ cơ sở </t>
  </si>
  <si>
    <t>Số lượng</t>
  </si>
  <si>
    <t>Bị phạt tù (kể cả án treo)</t>
  </si>
  <si>
    <t>Hình thức khác</t>
  </si>
  <si>
    <t>Uỷ viên Trung ương</t>
  </si>
  <si>
    <r>
      <t>Số liệu lấy thêm</t>
    </r>
    <r>
      <rPr>
        <sz val="10"/>
        <rFont val="Arial"/>
        <family val="2"/>
      </rPr>
      <t>:</t>
    </r>
  </si>
  <si>
    <t>Đảng viên 
bị thi hành kỷ luật</t>
  </si>
  <si>
    <t>Biểu 8</t>
  </si>
  <si>
    <t xml:space="preserve">Tổng số phải giải quyết </t>
  </si>
  <si>
    <t>Đã giải quyết xong</t>
  </si>
  <si>
    <t>Cấp giải quyết</t>
  </si>
  <si>
    <t>Nội dung tố cáo</t>
  </si>
  <si>
    <t>Chưa có cơ sở kết luận</t>
  </si>
  <si>
    <t>Tố sai</t>
  </si>
  <si>
    <t>Tố đúng và đúng một phần</t>
  </si>
  <si>
    <t>Đúng có vi phạm</t>
  </si>
  <si>
    <t>GQ đúng thời gian quy định</t>
  </si>
  <si>
    <t>Đúng, có vi phạm</t>
  </si>
  <si>
    <t>Đảng viên bị tố cáo</t>
  </si>
  <si>
    <t>Hành chính, Nhà nước</t>
  </si>
  <si>
    <r>
      <t xml:space="preserve">           </t>
    </r>
    <r>
      <rPr>
        <i/>
        <sz val="9"/>
        <rFont val="Arial"/>
        <family val="2"/>
      </rPr>
      <t xml:space="preserve">       Đã thi hành kỷ luật</t>
    </r>
  </si>
  <si>
    <t>Tổ chức đảng bị tố cáo</t>
  </si>
  <si>
    <t>Biểu 6</t>
  </si>
  <si>
    <t>Tổng số tổ chức đảng bị thi hành kỷ luật</t>
  </si>
  <si>
    <t>Cấp thi hành kỷ luật</t>
  </si>
  <si>
    <t>Giải tán</t>
  </si>
  <si>
    <t>Huyện uỷ, BTV huyện uỷ và tương đương</t>
  </si>
  <si>
    <t>Đảng uỷ cơ sở</t>
  </si>
  <si>
    <t>Tổ chức đảng bị thi hành kỷ luật</t>
  </si>
  <si>
    <t>Biểu 12</t>
  </si>
  <si>
    <t>Biểu 14</t>
  </si>
  <si>
    <t>Tổng số phải giải quyết</t>
  </si>
  <si>
    <t>Nội dung khiếu nại</t>
  </si>
  <si>
    <t>BTV huyện uỷ và tương đương</t>
  </si>
  <si>
    <t>Giữ nguyên hình thức kỷ luật</t>
  </si>
  <si>
    <t>Tăng hình thức kỷ luật</t>
  </si>
  <si>
    <t>Giảm hình thức kỷ luật</t>
  </si>
  <si>
    <t>Vận dụng phương hướng,         phương châm thi hành kỷ luật</t>
  </si>
  <si>
    <t>Thẩm tra, xác minh</t>
  </si>
  <si>
    <t>Cấp quyết định kỷ luật</t>
  </si>
  <si>
    <t>BCHTW, Bộ Chính trị, BBT</t>
  </si>
  <si>
    <t>UBKT huyện ủy và tương đương</t>
  </si>
  <si>
    <t xml:space="preserve">Đảng ủy cơ sở </t>
  </si>
  <si>
    <t>Biểu 3</t>
  </si>
  <si>
    <t>UBKT tỉnh ủy và tương đương</t>
  </si>
  <si>
    <t>Biểu 4</t>
  </si>
  <si>
    <t xml:space="preserve"> Đảng viên bị THKL     
do từng cấp quản lý</t>
  </si>
  <si>
    <t>Số có khiếu nại sau khi bị THKL</t>
  </si>
  <si>
    <t>Số đảng viên có vi phạm đến mức phải THKL nhưng không THKL</t>
  </si>
  <si>
    <t>Không thay đổi hình thức kỷ luật</t>
  </si>
  <si>
    <t>Trung cấp</t>
  </si>
  <si>
    <t>BCH Trung ương, BCT, BBT</t>
  </si>
  <si>
    <t>Thực hiện tốt</t>
  </si>
  <si>
    <t>Thực hiện chưa tốt</t>
  </si>
  <si>
    <t>Có khuyết điểm vi phạm</t>
  </si>
  <si>
    <t>Phải thi hành  kỷ luật</t>
  </si>
  <si>
    <t>Biểu 16</t>
  </si>
  <si>
    <t>Khác</t>
  </si>
  <si>
    <t>Biểu 13</t>
  </si>
  <si>
    <t>KIỂM TRA TỔ CHỨC ĐẢNG CẤP DƯỚI THEO ĐIỀU 30 ĐIỀU LỆ ĐẢNG</t>
  </si>
  <si>
    <t xml:space="preserve">         (ĐVT: Tổ chức đảng)</t>
  </si>
  <si>
    <t>(ĐVT: Tổ chức đảng)</t>
  </si>
  <si>
    <t>(ĐVT: Đảng viên)</t>
  </si>
  <si>
    <t xml:space="preserve"> (ĐVT: Tổ chức đảng)</t>
  </si>
  <si>
    <t>Cơ quan tài chính huyện ủy và tương đương</t>
  </si>
  <si>
    <t xml:space="preserve">   (ĐVT: Tổ chức đảng)</t>
  </si>
  <si>
    <t xml:space="preserve">         (ĐVT: Đảng viên)</t>
  </si>
  <si>
    <t xml:space="preserve">                                            (ĐVT: Tổ chức đảng)</t>
  </si>
  <si>
    <t>(theo chuyên đề)</t>
  </si>
  <si>
    <t>Biểu 11</t>
  </si>
  <si>
    <t>Biểu 5</t>
  </si>
  <si>
    <t xml:space="preserve">Tỉnh ủy và tương đương </t>
  </si>
  <si>
    <t>Biểu 7</t>
  </si>
  <si>
    <t>Biểu 18</t>
  </si>
  <si>
    <r>
      <t xml:space="preserve">Cộng </t>
    </r>
    <r>
      <rPr>
        <i/>
        <sz val="9"/>
        <rFont val="Arial"/>
        <family val="2"/>
      </rPr>
      <t>(1+2+3+4)</t>
    </r>
  </si>
  <si>
    <r>
      <t>Cộng</t>
    </r>
    <r>
      <rPr>
        <i/>
        <sz val="11"/>
        <rFont val="Arial"/>
        <family val="2"/>
      </rPr>
      <t xml:space="preserve"> </t>
    </r>
    <r>
      <rPr>
        <i/>
        <sz val="9"/>
        <rFont val="Arial"/>
        <family val="2"/>
      </rPr>
      <t>(5+6+7+8+9)</t>
    </r>
  </si>
  <si>
    <r>
      <t xml:space="preserve">Cộng </t>
    </r>
    <r>
      <rPr>
        <i/>
        <sz val="9"/>
        <rFont val="Arial"/>
        <family val="2"/>
      </rPr>
      <t>(10+11+12+13+14+15)</t>
    </r>
  </si>
  <si>
    <t>Xây dựng cơ bản, sửa chữa, mua sắm tài sản</t>
  </si>
  <si>
    <t>Chuyển cơ quan pháp luật xử lý</t>
  </si>
  <si>
    <t>Cấp giải quyết khiếu nại</t>
  </si>
  <si>
    <t>Phẩm chất đạo đức, lối sống</t>
  </si>
  <si>
    <r>
      <t>Cộng</t>
    </r>
    <r>
      <rPr>
        <i/>
        <sz val="9"/>
        <rFont val="Arial"/>
        <family val="2"/>
      </rPr>
      <t xml:space="preserve"> (1+2+3+4)</t>
    </r>
  </si>
  <si>
    <r>
      <t xml:space="preserve">Cộng </t>
    </r>
    <r>
      <rPr>
        <i/>
        <sz val="9"/>
        <rFont val="Arial"/>
        <family val="2"/>
      </rPr>
      <t>(5+6+7+8+9)</t>
    </r>
  </si>
  <si>
    <t>Hình thức kỷ luật</t>
  </si>
  <si>
    <r>
      <t>Cộng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>(1+2+3+4)</t>
    </r>
  </si>
  <si>
    <r>
      <t xml:space="preserve">Cộng </t>
    </r>
    <r>
      <rPr>
        <i/>
        <sz val="8"/>
        <rFont val="Arial"/>
        <family val="2"/>
      </rPr>
      <t>(5+6+7+8+9)</t>
    </r>
  </si>
  <si>
    <r>
      <t xml:space="preserve">Cộng </t>
    </r>
    <r>
      <rPr>
        <i/>
        <sz val="8"/>
        <rFont val="Arial"/>
        <family val="2"/>
      </rPr>
      <t>(10+11+12+13+14+15)</t>
    </r>
  </si>
  <si>
    <r>
      <t>Cộng</t>
    </r>
    <r>
      <rPr>
        <i/>
        <sz val="9"/>
        <rFont val="Arial"/>
        <family val="2"/>
      </rPr>
      <t xml:space="preserve"> (1+2+3+4) </t>
    </r>
  </si>
  <si>
    <r>
      <t>Cộng</t>
    </r>
    <r>
      <rPr>
        <i/>
        <sz val="9"/>
        <rFont val="Arial"/>
        <family val="2"/>
      </rPr>
      <t xml:space="preserve"> (5+6+7+8+9)</t>
    </r>
  </si>
  <si>
    <t>Xử lý hành chính</t>
  </si>
  <si>
    <t>Biểu 15</t>
  </si>
  <si>
    <t>Tỉnh ủy và tương đương</t>
  </si>
  <si>
    <t>BTV tỉnh ủy và tương đương</t>
  </si>
  <si>
    <t>Nguyên nhân thay đổi
 hình thức kỷ luật</t>
  </si>
  <si>
    <t>Thay đổi hình thức kỷ luật</t>
  </si>
  <si>
    <t>Biểu 17</t>
  </si>
  <si>
    <t xml:space="preserve">          (Theo chuyên đề)</t>
  </si>
  <si>
    <t>Đảng viên khiếu nại
 kỷ luật đảng</t>
  </si>
  <si>
    <t>Kiến nghị sau kiểm tra</t>
  </si>
  <si>
    <t xml:space="preserve"> Số ĐV bị THKL trong mốc thời gian kiểm tra</t>
  </si>
  <si>
    <t>Đã thực hiện</t>
  </si>
  <si>
    <t>Xuất toán, thu hồi</t>
  </si>
  <si>
    <t>Hạch toán lại</t>
  </si>
  <si>
    <t>Giao đơn vị xử lý</t>
  </si>
  <si>
    <t>Đề nghị xử lý</t>
  </si>
  <si>
    <t xml:space="preserve">Đã thực hiện </t>
  </si>
  <si>
    <t>Tài chính của cấp ủy</t>
  </si>
  <si>
    <t>Tài chính của đơn vị hành chính</t>
  </si>
  <si>
    <t>Tài chính của đơn vị sự nghiệp</t>
  </si>
  <si>
    <t xml:space="preserve">Đề nghị xử lý </t>
  </si>
  <si>
    <t>Thu Thiếu</t>
  </si>
  <si>
    <t>Thu thừa</t>
  </si>
  <si>
    <t>Tham ô, biển thủ</t>
  </si>
  <si>
    <t>Chi sai chế độ</t>
  </si>
  <si>
    <t>Tham ô, thất thoát, lãng phí</t>
  </si>
  <si>
    <t>Để công nộ dây dưa, kéo dài, Kê khai thiếu thuế</t>
  </si>
  <si>
    <t>Có khuyết điểm, vi phạm</t>
  </si>
  <si>
    <t xml:space="preserve">Số tổ chức đảng chuyển kiểm tra khi có dấu hiệu vi phạm </t>
  </si>
  <si>
    <t xml:space="preserve">Số tổ chức đảng được phát hiện có dấu hiệu vi phạm </t>
  </si>
  <si>
    <t>Tỉnh ủy, BTV, thường trực tỉnh ủy và tương đương</t>
  </si>
  <si>
    <t>Tỉnh ủy, BTV, thường trực tỉnh ủy và 
tương đương</t>
  </si>
  <si>
    <t>BCS đảng, đảng đoàn cấp tỉnh và 
tương đương</t>
  </si>
  <si>
    <t>Huyện ủy, BTV, thường trực huyện ủy và tương đương</t>
  </si>
  <si>
    <t>Xóa kỷ luật</t>
  </si>
  <si>
    <t>Số đảng viên bị THKL oan, sai</t>
  </si>
  <si>
    <t xml:space="preserve">Tỉnh uỷ, BTV tỉnh uỷ và tương đương </t>
  </si>
  <si>
    <t xml:space="preserve">Số đảng viên chuyển kiểm tra khi có dấu hiệu vi phạm </t>
  </si>
  <si>
    <t>Xoá kỷ luật</t>
  </si>
  <si>
    <t xml:space="preserve">Đảng viên có 
vi phạm </t>
  </si>
  <si>
    <t>Biểu 9</t>
  </si>
  <si>
    <t xml:space="preserve">Giao đơn vị xử lý </t>
  </si>
  <si>
    <t xml:space="preserve">Cấp cơ sở và tương đương </t>
  </si>
  <si>
    <t>Tổng số đảng viên được
 kiểm tra</t>
  </si>
  <si>
    <t>BCH TW, Bộ Chính trị, 
Ban Bí thư</t>
  </si>
  <si>
    <t>Số đảng viên chuyển kiểm tra 
khi có dấu hiệu vi phạm</t>
  </si>
  <si>
    <r>
      <t>Cộng</t>
    </r>
    <r>
      <rPr>
        <i/>
        <sz val="11"/>
        <rFont val="Arial"/>
        <family val="2"/>
      </rPr>
      <t xml:space="preserve"> </t>
    </r>
    <r>
      <rPr>
        <i/>
        <sz val="9"/>
        <rFont val="Arial"/>
        <family val="2"/>
      </rPr>
      <t>(5+6+9+12+13)</t>
    </r>
  </si>
  <si>
    <r>
      <t xml:space="preserve">Cộng </t>
    </r>
    <r>
      <rPr>
        <i/>
        <sz val="9"/>
        <rFont val="Arial"/>
        <family val="2"/>
      </rPr>
      <t>(14+15+16+17+18+19)</t>
    </r>
  </si>
  <si>
    <r>
      <t>Cộng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(1+2+3+4)</t>
    </r>
  </si>
  <si>
    <t xml:space="preserve">                                   (Theo chuyên đề)</t>
  </si>
  <si>
    <r>
      <t>Cộng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(1+2+3+4)</t>
    </r>
  </si>
  <si>
    <r>
      <t xml:space="preserve">Cộng </t>
    </r>
    <r>
      <rPr>
        <b/>
        <sz val="8"/>
        <rFont val="Arial"/>
        <family val="2"/>
      </rPr>
      <t>(</t>
    </r>
    <r>
      <rPr>
        <i/>
        <sz val="8"/>
        <rFont val="Arial"/>
        <family val="2"/>
      </rPr>
      <t>5+6+7+8+9+10+11+12+13+14)</t>
    </r>
  </si>
  <si>
    <r>
      <t xml:space="preserve">Cộng </t>
    </r>
    <r>
      <rPr>
        <i/>
        <sz val="9"/>
        <rFont val="Arial"/>
        <family val="2"/>
      </rPr>
      <t>(1+2+3+4+5+6+7+8)</t>
    </r>
  </si>
  <si>
    <t>Đại học</t>
  </si>
  <si>
    <t>Tỉnh ủy, BTV Tỉnh uỷ và tương đương</t>
  </si>
  <si>
    <t>SXKD, dịch vụ</t>
  </si>
  <si>
    <t>Đảng uỷ bộ phận</t>
  </si>
  <si>
    <t>Đảng ủy bộ phận</t>
  </si>
  <si>
    <t xml:space="preserve">             KIỂM TRA ĐẢNG VIÊN THEO ĐIỀU 30 ĐIỀU LỆ ĐẢNG</t>
  </si>
  <si>
    <t>GIÁM SÁT ĐẢNG VIÊN THEO ĐIỀU 30 ĐIỀU LỆ ĐẢNG</t>
  </si>
  <si>
    <t xml:space="preserve"> GIÁM SÁT TỔ CHỨC ĐẢNG THEO ĐIỀU 30 ĐIỀU LỆ ĐẢNG</t>
  </si>
  <si>
    <r>
      <t>Cộng</t>
    </r>
    <r>
      <rPr>
        <i/>
        <sz val="9"/>
        <rFont val="Arial"/>
        <family val="2"/>
      </rPr>
      <t xml:space="preserve"> (1+2+3+4+5+6+7)</t>
    </r>
  </si>
  <si>
    <t xml:space="preserve">            KIỂM TRA TÀI CHÍNH ĐẢNG (VỀ THU CHI NGÂN SÁCH VÀ SẢN XUẤT KINH DOANH)</t>
  </si>
  <si>
    <t>KIỂM TRA TÀI CHÍNH ĐẢNG (VỀ VIỆC THU, NỘP, QUẢN LÝ VÀ SỬ DỤNG ĐẢNG PHÍ)</t>
  </si>
  <si>
    <t>Biểu 19</t>
  </si>
  <si>
    <t>Biểu 20</t>
  </si>
  <si>
    <t xml:space="preserve">BCS đảng, đảng đoàn cấp tỉnh và tương đương </t>
  </si>
  <si>
    <t>BCS đảng, đảng đoàn ở TW</t>
  </si>
  <si>
    <r>
      <rPr>
        <b/>
        <sz val="11"/>
        <rFont val="Arial"/>
        <family val="2"/>
      </rPr>
      <t xml:space="preserve">Cộng 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(1+2+3+4+5+6+7+8+9+10)</t>
    </r>
  </si>
  <si>
    <t>Cơ quan tài chính huyện ủy  và tương đương</t>
  </si>
  <si>
    <t>Cử nhân, Cao cấp</t>
  </si>
  <si>
    <r>
      <t xml:space="preserve">Cộng </t>
    </r>
    <r>
      <rPr>
        <i/>
        <sz val="9"/>
        <rFont val="Arial"/>
        <family val="2"/>
      </rPr>
      <t>(1+2+3+4+5+6+7+8+9+10)</t>
    </r>
  </si>
  <si>
    <t>Tỉnh  uỷ, BTV, Thường trực tỉnh uỷ và tương đương</t>
  </si>
  <si>
    <t>Đảng uỷ  bộ phận</t>
  </si>
  <si>
    <t>Huyện uỷ, BTV, Thường trực huyện uỷ và tương đương</t>
  </si>
  <si>
    <t>Tỉnh ủy, BTV, Thường trực tỉnh ủy và tương đương</t>
  </si>
  <si>
    <t>Huyện ủy, BTV, Thường trực huyện ủy và tương đương</t>
  </si>
  <si>
    <r>
      <t xml:space="preserve">Cộng </t>
    </r>
    <r>
      <rPr>
        <i/>
        <sz val="9"/>
        <rFont val="Arial"/>
        <family val="2"/>
      </rPr>
      <t>(1+2+3+4+5+6)</t>
    </r>
  </si>
  <si>
    <t xml:space="preserve">Cấp giải quyết </t>
  </si>
  <si>
    <r>
      <t xml:space="preserve">Số tiền vi phạm         </t>
    </r>
    <r>
      <rPr>
        <i/>
        <sz val="8"/>
        <rFont val="Arial"/>
        <family val="2"/>
      </rPr>
      <t>(ĐVT: Triệu đồng)</t>
    </r>
  </si>
  <si>
    <t>Đảng viên được giám sát</t>
  </si>
  <si>
    <t>Tổ chức đảng được giám sát</t>
  </si>
  <si>
    <t xml:space="preserve">Cấp thi hành kỷ luật </t>
  </si>
  <si>
    <t xml:space="preserve">Đảng viên khiếu nại
 kỷ luật </t>
  </si>
  <si>
    <r>
      <t>Đảng viên có 
 vi phạm</t>
    </r>
    <r>
      <rPr>
        <i/>
        <sz val="8"/>
        <rFont val="Arial"/>
        <family val="2"/>
      </rPr>
      <t xml:space="preserve"> (ĐVT: đảng viên)</t>
    </r>
  </si>
  <si>
    <r>
      <t xml:space="preserve">                                                         Số tiền vi phạm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              (ĐVT: nghìn đồng)</t>
    </r>
  </si>
  <si>
    <t>Tỉnh uỷ, BTV,thuờng trực  tỉnh uỷ và tương đương</t>
  </si>
  <si>
    <t>Các CQ tham mưu của Trung ương</t>
  </si>
  <si>
    <t xml:space="preserve">Các CQ tham mưu của cấp ủy tỉnh và tương đương </t>
  </si>
  <si>
    <t>Các CQ tham mưu của  cấp ủy huyện và tương đương</t>
  </si>
  <si>
    <r>
      <t xml:space="preserve">Cộng </t>
    </r>
    <r>
      <rPr>
        <i/>
        <sz val="8"/>
        <rFont val="Arial"/>
        <family val="2"/>
      </rPr>
      <t>(5+6+7+8)</t>
    </r>
  </si>
  <si>
    <r>
      <t xml:space="preserve">Cộng </t>
    </r>
    <r>
      <rPr>
        <i/>
        <sz val="8"/>
        <rFont val="Arial"/>
        <family val="2"/>
      </rPr>
      <t>(9+10+11+12+13+14)</t>
    </r>
  </si>
  <si>
    <t>Xử lý pháp luật</t>
  </si>
  <si>
    <t>Cấp THKL</t>
  </si>
  <si>
    <t>Số  TCĐ có vi phạm</t>
  </si>
  <si>
    <t>Số tổ chức đảng có vi phạm</t>
  </si>
  <si>
    <t>Các CQ tham mưu của TW</t>
  </si>
  <si>
    <t>Các CQ tham mưu của cấp ủy huyện và tương đương</t>
  </si>
  <si>
    <r>
      <t>Cộng</t>
    </r>
    <r>
      <rPr>
        <i/>
        <sz val="9"/>
        <rFont val="Arial"/>
        <family val="2"/>
      </rPr>
      <t xml:space="preserve"> </t>
    </r>
    <r>
      <rPr>
        <i/>
        <sz val="7.5"/>
        <rFont val="Arial"/>
        <family val="2"/>
      </rPr>
      <t xml:space="preserve">(1+2+3+4+5+6+7+8+9+10+11) </t>
    </r>
  </si>
  <si>
    <r>
      <t xml:space="preserve">Cộng </t>
    </r>
    <r>
      <rPr>
        <i/>
        <sz val="9"/>
        <rFont val="Arial"/>
        <family val="2"/>
      </rPr>
      <t>(1+2+3+4+5+6+7)</t>
    </r>
  </si>
  <si>
    <t xml:space="preserve">    (ĐVT: Đảng viên)</t>
  </si>
  <si>
    <t>Số tổ chức đảng thực hiện tốt</t>
  </si>
  <si>
    <r>
      <t xml:space="preserve">Cộng </t>
    </r>
    <r>
      <rPr>
        <b/>
        <sz val="8"/>
        <rFont val="Arial"/>
        <family val="2"/>
      </rPr>
      <t>(</t>
    </r>
    <r>
      <rPr>
        <i/>
        <sz val="8"/>
        <rFont val="Arial"/>
        <family val="2"/>
      </rPr>
      <t>5+6+7+8+9+10+11+12)</t>
    </r>
  </si>
  <si>
    <t>Kết luận</t>
  </si>
  <si>
    <t>Tham nhũng, cố ý làm trái</t>
  </si>
  <si>
    <t xml:space="preserve">Hình thức kỷ luật </t>
  </si>
  <si>
    <t>Việc xây dựng và thực hiện chương trình, kế hoạch kiểm tra, giám sát</t>
  </si>
  <si>
    <t>Việc lãnh đạo và chỉ đạo thực hiện nhiệm vụ kiểm tra, giám sát</t>
  </si>
  <si>
    <t>Số tổ chức đảng có chương trình, kế hoạch kiểm tra, giám sát</t>
  </si>
  <si>
    <t>Số tổ chức đảng thực hiện tốt nhiệm vụ kiểm tra, giám sát</t>
  </si>
  <si>
    <t>Số tổ chức đảng làm tốt việc lãnh đạo, chỉ đạo công tác kiểm tra, giám sát</t>
  </si>
  <si>
    <t>Số đảng viên thực hiện tốt</t>
  </si>
  <si>
    <t>Giải quyết đúng thời gian quy định</t>
  </si>
  <si>
    <t>Những điều đảng viên không được làm</t>
  </si>
  <si>
    <t>Đất đai, tài nguyên, khoáng sản</t>
  </si>
  <si>
    <t>Tài chính, ngân hàng, đầu tư, XDCB</t>
  </si>
  <si>
    <t>(ĐVT: đảng viên)</t>
  </si>
  <si>
    <t>Nghị quyết, chỉ thị, quy định, kết luận của Đảng</t>
  </si>
  <si>
    <t>Chính sách, pháp luật của Nhà nước</t>
  </si>
  <si>
    <t>Quy chế làm việc, nguyên tắc tập trung dân chủ, đoàn kết nội bộ</t>
  </si>
  <si>
    <t>Thực hành tiết kiệm, chống lãng phí</t>
  </si>
  <si>
    <t>Giải quyết khiếu nại, tố cáo</t>
  </si>
  <si>
    <t>Thiếu trách nhiệm, buông lỏng lãnh đạo</t>
  </si>
  <si>
    <t xml:space="preserve">                            THI HÀNH KỶ LUẬT ĐẢNG VIÊN CỦA CẤP ỦY CÁC CẤP VÀ CHI BỘ</t>
  </si>
  <si>
    <t xml:space="preserve">                 THI HÀNH KỶ LUẬT TỔ CHỨC ĐẢNG CỦA CẤP ỦY CÁC CẤP</t>
  </si>
  <si>
    <t>Đảng uỷ cơ sở, BTV đảng ủy cơ sở</t>
  </si>
  <si>
    <t>Số tổ chức đảng chưa làm tốt việc lãnh đạo, chỉ đạo và thực hiện nhiệm vụ kiểm tra, giám sát</t>
  </si>
  <si>
    <t>Tỉnh ủy, BTV tỉnh ủy, thường trực tỉnh ủy và tương đương</t>
  </si>
  <si>
    <t>Huyện ủy, BTV huyện ủy, thường trực huyện ủy và tương đương</t>
  </si>
  <si>
    <t>Số tổ chức đảng làm tốt công tác THKL</t>
  </si>
  <si>
    <t>Số tổ chức đảng chưa làm tốt công tác THKL</t>
  </si>
  <si>
    <t>Huyện ủy,BTV huyện uỷ, thường trực huyện ủy và tương đương</t>
  </si>
  <si>
    <t>BTV huyện ủy và tương đương</t>
  </si>
  <si>
    <t>Vận dụng phương hướng,         phương châm THKL</t>
  </si>
  <si>
    <t>KIỂM TRA ĐẢNG VIÊN KHI CÓ DẤU HIỆU VI PHẠM CỦA ỦY BAN KIỂM TRA CÁC CẤP VÀ CHI BỘ</t>
  </si>
  <si>
    <t xml:space="preserve"> KIỂM TRA TỔ CHỨC ĐẢNG KHI CÓ DẤU HIỆU VI PHẠM CỦA ỦY BAN KIỂM TRA CÁC CẤP</t>
  </si>
  <si>
    <t>KIỂM TRA TỔ CHỨC ĐẢNG CẤP DƯỚI THỰC HIỆN NHIỆM VỤ KIỂM TRA, GIÁM SÁT 
CỦA ỦY BAN KIỂM TRA CÁC CẤP</t>
  </si>
  <si>
    <t xml:space="preserve">           GIÁM SÁT ĐẢNG VIÊN CỦA ỦY BAN KIỂM TRA CÁC CẤP </t>
  </si>
  <si>
    <t xml:space="preserve">                   GIÁM SÁT TỔ CHỨC ĐẢNG CỦA ỦY BAN KIỂM TRA CÁC CẤP</t>
  </si>
  <si>
    <t xml:space="preserve">                    THI HÀNH KỶ LUẬT ĐẢNG VIÊN CỦA ỦY BAN KIỂM TRA CÁC CẤP</t>
  </si>
  <si>
    <t>GIẢI QUYẾT TỐ CÁO ĐẢNG VIÊN CỦA ỦY BAN KIỂM TRA CÁC CẤP</t>
  </si>
  <si>
    <t xml:space="preserve">      GIẢI QUYẾT KHIẾU NẠI KỶ LUẬT ĐẢNG VIÊN CỦA ỦY BAN KIỂM TRA CÁC CẤP</t>
  </si>
  <si>
    <t xml:space="preserve">               (ĐVT: Đảng viên)</t>
  </si>
  <si>
    <t xml:space="preserve">                   GIẢI QUYẾT KHIẾU NẠI KỶ LUẬT ĐẢNG VIÊN CỦA CẤP ỦY CÁC CẤP</t>
  </si>
  <si>
    <t xml:space="preserve">                   GIẢI QUYẾT KHIẾU NẠI KỶ LUẬT TỔ CHỨC ĐẢNG CỦA CẤP ỦY CÁC CẤP</t>
  </si>
  <si>
    <t>Tổ chức đảng khiếu nại
 kỷ luật đảng</t>
  </si>
  <si>
    <t>Tổ chức đảng khiếu nại</t>
  </si>
  <si>
    <t xml:space="preserve">Bộ Chính trị </t>
  </si>
  <si>
    <t xml:space="preserve">Ban Bí thư </t>
  </si>
  <si>
    <t>Ban Chấp hành Trung ương</t>
  </si>
  <si>
    <t>Huyện uỷ và tương đương</t>
  </si>
  <si>
    <t>Ban Thường vụ, Thường trực huyện uỷ và tương đương</t>
  </si>
  <si>
    <t>Ban Thường vụ, Thường trực tỉnh uỷ và tương đương</t>
  </si>
  <si>
    <t>Tỉnh uỷ và tương đương</t>
  </si>
  <si>
    <r>
      <t>Cộng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(1+2+3+4+5+6+7+8+9+10+11+12)</t>
    </r>
  </si>
  <si>
    <t>Biểu 21</t>
  </si>
  <si>
    <t xml:space="preserve">      GIẢI QUYẾT TỐ CÁO TỔ CHỨC ĐẢNG CỦA ỦY BAN KIỂM TRA CÁC CẤP</t>
  </si>
  <si>
    <t>Huyện ủy, BTV huyện ủy 
và tương đương</t>
  </si>
  <si>
    <t>CỦA ỦY BAN KIỂM TRA CÁC CẤP</t>
  </si>
  <si>
    <t xml:space="preserve">  KIỂM TRA VIỆC THI HÀNH KỶ LUẬT CỦA TỔ CHỨC ĐẢNG CẤP DƯỚI </t>
  </si>
  <si>
    <t>Số đảng viên phát hiện có dấu hiệu vi phạm</t>
  </si>
  <si>
    <t xml:space="preserve">Số tổ chức đảng  phát hiện có dấu hiệu vi phạm </t>
  </si>
  <si>
    <t>Số đảng viên bị thi hành kỷ luật không đúng thẩm quyền</t>
  </si>
  <si>
    <t>Số đảng viên bị thi hành kỷ luật không đúng nguyên tắc, thủ tục</t>
  </si>
  <si>
    <t>Tổng số đảng viên bị
 thi hành kỷ luật</t>
  </si>
  <si>
    <t>Tổng số tổ chức đảng bị tố cáo 
phải giải quyết</t>
  </si>
  <si>
    <t>Các CQ tham mưu của  cấp ủy huyện 
và tương đương</t>
  </si>
  <si>
    <t xml:space="preserve">Các CQ tham mưu của cấp ủy tỉnh 
và tương đương </t>
  </si>
  <si>
    <t xml:space="preserve">                   (Theo chuyên đề)</t>
  </si>
  <si>
    <t>Tổng số đảng viên 
được kiểm tra</t>
  </si>
  <si>
    <t>Thiếu trách nhiệm, 
buông lỏng lãnh đạo</t>
  </si>
  <si>
    <t>Tỉnh ủy, BTV tỉnh uỷ 
và tương đương</t>
  </si>
  <si>
    <t>Huyện ủy, BTV HU 
và tương đương</t>
  </si>
  <si>
    <t>Việc chấp hành quy chế làm việc, nguyên tắc tập trung dân chủ</t>
  </si>
  <si>
    <t>Việc giữ gìn phẩm chất đạo đức, lối sống</t>
  </si>
  <si>
    <t>Việc thực hiện chức trách nhiệm vụ được giao</t>
  </si>
  <si>
    <t>Việc thực hiện những điều đảng viên không được làm</t>
  </si>
  <si>
    <t>Việc chấp hành chính sách, pháp luật của Nhà nước</t>
  </si>
  <si>
    <t>Việc thực hiện quy chế làm việc, nguyên tắc tập trung dân chủ, đoàn kết nội bộ</t>
  </si>
  <si>
    <t>Việc thực hành tiết kiệm, chống lãng phí</t>
  </si>
  <si>
    <t>Việc chấp hành nghị quyết, chỉ thị, quy định, kết luận của Đảng</t>
  </si>
  <si>
    <t>Việc giữ gìn đoàn kết nội bộ</t>
  </si>
  <si>
    <t>Việc chấp hành chính sách, pháp luật
của Nhà nước</t>
  </si>
  <si>
    <t xml:space="preserve">1. Ban Chấp hành Trung ương  </t>
  </si>
  <si>
    <t>2. Bộ Chính trị</t>
  </si>
  <si>
    <t xml:space="preserve">3. Ban Bí thư </t>
  </si>
  <si>
    <r>
      <t xml:space="preserve">Ghi chú: </t>
    </r>
    <r>
      <rPr>
        <sz val="8"/>
        <rFont val="Arial"/>
        <family val="2"/>
      </rPr>
      <t xml:space="preserve">Cấp giải quyết khiếu nại: </t>
    </r>
  </si>
  <si>
    <t>Đất đai, tài nguyên,
 khoáng sản</t>
  </si>
  <si>
    <t>Tài chính, ngân hàng, đầu tư,xây dựng cơ bản</t>
  </si>
  <si>
    <t>Tài chính, ngân hàng, đầu tư, xây dựng cơ bản</t>
  </si>
  <si>
    <t>Việc giữ gìn phẩm chất đạo đức, 
lối sống</t>
  </si>
  <si>
    <t>Tỉnh ủy, BTV tỉnh uỷ và 
 tương đương</t>
  </si>
  <si>
    <t>Chính sách dân số- kế hoạch hóa gia đình</t>
  </si>
  <si>
    <t>Chính sách dân số- kế hoạch hóa 
gia đình</t>
  </si>
  <si>
    <t>Thiếu trách nhiệm, buông lỏng 
lãnh đạo</t>
  </si>
  <si>
    <t>Những điều đảng viên 
không được làm</t>
  </si>
  <si>
    <t>Việc thực hiện chức trách nhiệm vụ 
được giao</t>
  </si>
  <si>
    <r>
      <t xml:space="preserve">Đảng ủy cơ sở, </t>
    </r>
    <r>
      <rPr>
        <u val="single"/>
        <sz val="8"/>
        <rFont val="Arial"/>
        <family val="2"/>
      </rPr>
      <t>BTV Đảng ủy cơ sở</t>
    </r>
  </si>
  <si>
    <r>
      <t xml:space="preserve">Đảng ủy cơ sở, </t>
    </r>
    <r>
      <rPr>
        <u val="single"/>
        <sz val="7"/>
        <rFont val="Arial"/>
        <family val="2"/>
      </rPr>
      <t>BTV Đảng ủy cơ sở</t>
    </r>
  </si>
  <si>
    <r>
      <t xml:space="preserve">Chi bộ, </t>
    </r>
    <r>
      <rPr>
        <u val="single"/>
        <sz val="8"/>
        <rFont val="Arial"/>
        <family val="2"/>
      </rPr>
      <t>Chi ủy</t>
    </r>
  </si>
  <si>
    <r>
      <t xml:space="preserve">Việc chấp hành quy chế làm việc, nguyên tắc tập trung dân chủ, </t>
    </r>
    <r>
      <rPr>
        <u val="single"/>
        <sz val="7"/>
        <rFont val="Arial"/>
        <family val="2"/>
      </rPr>
      <t>chế độ công tác</t>
    </r>
  </si>
  <si>
    <t>Kê khai tài sản thu nhập</t>
  </si>
  <si>
    <r>
      <t xml:space="preserve">Đảng ủy cơ sở, </t>
    </r>
    <r>
      <rPr>
        <u val="single"/>
        <sz val="9"/>
        <rFont val="Arial"/>
        <family val="2"/>
      </rPr>
      <t>BTV Đảng ủy cơ sở</t>
    </r>
  </si>
  <si>
    <r>
      <t xml:space="preserve">Chi bộ, </t>
    </r>
    <r>
      <rPr>
        <u val="single"/>
        <sz val="9"/>
        <rFont val="Arial"/>
        <family val="2"/>
      </rPr>
      <t>Chi ủy</t>
    </r>
  </si>
  <si>
    <t>Kê khai tài sản, thu nhập</t>
  </si>
  <si>
    <r>
      <t xml:space="preserve">Nguyên tắc, thủ tục, quy trình, </t>
    </r>
    <r>
      <rPr>
        <u val="single"/>
        <sz val="8"/>
        <rFont val="Arial"/>
        <family val="2"/>
      </rPr>
      <t>thẩm quyền</t>
    </r>
    <r>
      <rPr>
        <sz val="8"/>
        <rFont val="Arial"/>
        <family val="2"/>
      </rPr>
      <t xml:space="preserve"> </t>
    </r>
  </si>
  <si>
    <r>
      <t xml:space="preserve">Nguyên tắc, thủ tục, quy trình, </t>
    </r>
    <r>
      <rPr>
        <u val="single"/>
        <sz val="8"/>
        <rFont val="Arial"/>
        <family val="2"/>
      </rPr>
      <t xml:space="preserve">thẩm quyền </t>
    </r>
  </si>
  <si>
    <r>
      <t>Việc chấp hành nguyên tắc tập trung dân chủ,</t>
    </r>
    <r>
      <rPr>
        <u val="single"/>
        <sz val="7"/>
        <rFont val="Arial"/>
        <family val="2"/>
      </rPr>
      <t xml:space="preserve"> quy chế làm việc, chế độ công tác</t>
    </r>
  </si>
  <si>
    <r>
      <t xml:space="preserve">Đảng ủy cơ sở, </t>
    </r>
    <r>
      <rPr>
        <u val="single"/>
        <sz val="9"/>
        <rFont val="Arial"/>
        <family val="2"/>
      </rPr>
      <t>BTV đảng ủy cơ sở</t>
    </r>
  </si>
  <si>
    <r>
      <t>Chi bộ,</t>
    </r>
    <r>
      <rPr>
        <u val="single"/>
        <sz val="9"/>
        <rFont val="Arial"/>
        <family val="2"/>
      </rPr>
      <t xml:space="preserve"> Chi ủy</t>
    </r>
  </si>
  <si>
    <r>
      <t xml:space="preserve">Việc chấp hành quy chế làm việc, nguyên tắc tập trung dân chủ,  </t>
    </r>
    <r>
      <rPr>
        <u val="single"/>
        <sz val="8"/>
        <rFont val="Arial"/>
        <family val="2"/>
      </rPr>
      <t>chế độ công tác</t>
    </r>
  </si>
  <si>
    <r>
      <t>Đảng ủy cơ sở,</t>
    </r>
    <r>
      <rPr>
        <u val="single"/>
        <sz val="9"/>
        <rFont val="Arial"/>
        <family val="2"/>
      </rPr>
      <t xml:space="preserve"> BTV Đảng ủy cơ sở</t>
    </r>
  </si>
  <si>
    <r>
      <t xml:space="preserve">Nguyên tắc tập trung dân chủ, </t>
    </r>
    <r>
      <rPr>
        <u val="single"/>
        <sz val="7"/>
        <rFont val="Arial"/>
        <family val="2"/>
      </rPr>
      <t>quy chế làm việc, chế độ công tác</t>
    </r>
  </si>
  <si>
    <t>16- Tổng số đảng viên của đảng bộ</t>
  </si>
  <si>
    <t>17- Số đảng viên là nữ bị thi hành  kỷ luật</t>
  </si>
  <si>
    <t>18- Số đảng viên là người dân tộc thiểu số bị thi hành kỷ luật</t>
  </si>
  <si>
    <t>19- Số đảng viên đưa ra khỏi Đảng bằng hình thức xoá tên</t>
  </si>
  <si>
    <t>20- Số đảng viên đưa ra khỏi Đảng bằng hình thức cho rút</t>
  </si>
  <si>
    <t>Việc chấp hành nguyên tắc tập trung dân chủ, quy chế làm việc, chế độ công tác</t>
  </si>
  <si>
    <r>
      <t xml:space="preserve">Việc chấp hành nguyên tắc tập trung dân chủ, </t>
    </r>
    <r>
      <rPr>
        <u val="single"/>
        <sz val="7"/>
        <rFont val="Arial"/>
        <family val="2"/>
      </rPr>
      <t>quy chế làm việc, chế độ công tác</t>
    </r>
  </si>
  <si>
    <r>
      <t xml:space="preserve">Nguyên tắc, thủ tục, quy trình, </t>
    </r>
    <r>
      <rPr>
        <u val="single"/>
        <sz val="8"/>
        <rFont val="Arial"/>
        <family val="2"/>
      </rPr>
      <t>thẩm quyền</t>
    </r>
  </si>
  <si>
    <r>
      <t xml:space="preserve">Chi bộ, đảng bộ trực thuộc, </t>
    </r>
    <r>
      <rPr>
        <u val="single"/>
        <sz val="9"/>
        <rFont val="Arial"/>
        <family val="2"/>
      </rPr>
      <t>Chi ủy</t>
    </r>
  </si>
  <si>
    <t>Tổng số đảng viên được kiểm tra</t>
  </si>
  <si>
    <t>Cơ cấu ngạch 
công chức</t>
  </si>
  <si>
    <t>Trình độ cán bộ, công chức</t>
  </si>
  <si>
    <t>Kết quả đào tạo, bồi dưỡng</t>
  </si>
  <si>
    <t xml:space="preserve">nghiệp vụ kiểm tra </t>
  </si>
  <si>
    <t>lý luận chính trị</t>
  </si>
  <si>
    <t>chuyên môn</t>
  </si>
  <si>
    <t>KTVC hoặc tương đương</t>
  </si>
  <si>
    <t>Bồi dưỡng nghiệp vụ</t>
  </si>
  <si>
    <t>Tiến sỹ</t>
  </si>
  <si>
    <t>Thạc sỹ</t>
  </si>
  <si>
    <t xml:space="preserve">CÔNG TÁC TỔ CHỨC VÀ ĐÀO TẠO, BỒI DƯỠNG CÁN BỘ </t>
  </si>
  <si>
    <t>Biểu 22</t>
  </si>
  <si>
    <t>STT</t>
  </si>
  <si>
    <t>Cơ sở</t>
  </si>
  <si>
    <t>Đất đai, tài nguyên,  khoáng sản</t>
  </si>
  <si>
    <t>Chuyển theo thẩm quyền</t>
  </si>
  <si>
    <t>CỘNG</t>
  </si>
  <si>
    <t>Cấp tỉnh</t>
  </si>
  <si>
    <t>Cấp huyện</t>
  </si>
  <si>
    <t>UBKT 
các cấp 
xử lý</t>
  </si>
  <si>
    <t xml:space="preserve">Đảng viên </t>
  </si>
  <si>
    <t>Công dân</t>
  </si>
  <si>
    <t>Tỉnh và tương đương</t>
  </si>
  <si>
    <t>Huyện và tương đương</t>
  </si>
  <si>
    <t>Chủ nhiệm</t>
  </si>
  <si>
    <t>Phó Chủ nhiệm</t>
  </si>
  <si>
    <t>Chức danh</t>
  </si>
  <si>
    <t>Tổng 
số</t>
  </si>
  <si>
    <t>UBKT 
các cấp</t>
  </si>
  <si>
    <t>Nguyên tắc, thủ tục, quy trình, thẩm quyền</t>
  </si>
  <si>
    <t>Thẩm quyền
 giải quyết</t>
  </si>
  <si>
    <t>Tổng số lượt tiếp đảng viên và công dân</t>
  </si>
  <si>
    <r>
      <t xml:space="preserve">Đảng ủy cơ sở, </t>
    </r>
    <r>
      <rPr>
        <u val="single"/>
        <sz val="7"/>
        <rFont val="Arial"/>
        <family val="2"/>
      </rPr>
      <t>BTV đảng ủy cơ sở</t>
    </r>
  </si>
  <si>
    <t>Việc ban hành các văn bản có dấu hiệu trái với nghị quyết của Đảng, chính sách pháp luật của Nhà nước</t>
  </si>
  <si>
    <t>Tổng số đơn</t>
  </si>
  <si>
    <t xml:space="preserve">tổ chức đảng </t>
  </si>
  <si>
    <t xml:space="preserve">đảng viên </t>
  </si>
  <si>
    <t>Đơn thư tố cáo, phản ảnh</t>
  </si>
  <si>
    <r>
      <t>Đảng ủy,</t>
    </r>
    <r>
      <rPr>
        <u val="single"/>
        <sz val="9"/>
        <rFont val="Arial"/>
        <family val="2"/>
      </rPr>
      <t xml:space="preserve"> BTV đảng ủy cơ sở</t>
    </r>
  </si>
  <si>
    <t>Nội dung</t>
  </si>
  <si>
    <t xml:space="preserve">Phân loại 
</t>
  </si>
  <si>
    <t>Người 
tố cáo, phản ảnh</t>
  </si>
  <si>
    <t>Đơn khiếu nại kỷ luật của
tổ chức đảng, đảng viên</t>
  </si>
  <si>
    <t>Tổng số đơn tố cáo, phản ảnh</t>
  </si>
  <si>
    <t>Đảng ủy bộ phận, chi bộ trực thuộc</t>
  </si>
  <si>
    <t>TIẾP NHẬN, XỬ LÝ ĐƠN THƯ KHIẾU NẠI, TỐ CÁO</t>
  </si>
  <si>
    <t>Ủy viên chuyên trách</t>
  </si>
  <si>
    <t>Công chức kiểm tra</t>
  </si>
  <si>
    <t>Khác</t>
  </si>
  <si>
    <t>Ủy viên kiêm chức</t>
  </si>
  <si>
    <t>KTVCC và tương đương</t>
  </si>
  <si>
    <t>KTV và tương đương</t>
  </si>
  <si>
    <t>Cán sự và tương đương</t>
  </si>
  <si>
    <t>Lưu</t>
  </si>
  <si>
    <t>Đơn phải giải quyết</t>
  </si>
  <si>
    <t>Đơn không phải giải quyết (mạo tên)</t>
  </si>
  <si>
    <t>Hướng dẫn, trả đơn</t>
  </si>
  <si>
    <t>Kết quả 
xử lý</t>
  </si>
  <si>
    <t>Đơn không phải giải quyết (giấu tên)</t>
  </si>
  <si>
    <t>Tổ chức đảng, đảng viên bị tố cáo do từng cấp quản lý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</si>
</sst>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;[Red]#,##0"/>
    <numFmt numFmtId="173" formatCode="#,##0.0"/>
    <numFmt numFmtId="174" formatCode="0;[Red]0"/>
    <numFmt numFmtId="175" formatCode="_(* #,##0_);_(* \(#,##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sz val="11"/>
      <color indexed="12"/>
      <name val="Arial"/>
      <family val="2"/>
    </font>
    <font>
      <b/>
      <sz val="13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i/>
      <sz val="7"/>
      <name val="Arial"/>
      <family val="2"/>
    </font>
    <font>
      <sz val="11"/>
      <name val="Arial"/>
      <family val="2"/>
    </font>
    <font>
      <sz val="13"/>
      <name val="Arial"/>
      <family val="2"/>
    </font>
    <font>
      <sz val="12"/>
      <name val="Times New Roman"/>
      <family val="1"/>
    </font>
    <font>
      <i/>
      <sz val="11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6.6"/>
      <name val="Arial"/>
      <family val="2"/>
    </font>
    <font>
      <i/>
      <sz val="7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i/>
      <sz val="7.5"/>
      <name val="Arial"/>
      <family val="2"/>
    </font>
    <font>
      <b/>
      <sz val="8.6"/>
      <name val="Arial"/>
      <family val="2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b/>
      <sz val="11"/>
      <color indexed="53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2"/>
      <color indexed="57"/>
      <name val="Arial"/>
      <family val="2"/>
    </font>
    <font>
      <b/>
      <sz val="9"/>
      <color indexed="10"/>
      <name val="Arial"/>
      <family val="2"/>
    </font>
    <font>
      <u val="single"/>
      <sz val="8"/>
      <name val="Arial"/>
      <family val="2"/>
    </font>
    <font>
      <u val="single"/>
      <sz val="7"/>
      <name val="Arial"/>
      <family val="2"/>
    </font>
    <font>
      <u val="single"/>
      <sz val="6.6"/>
      <name val="Arial"/>
      <family val="2"/>
    </font>
    <font>
      <i/>
      <u val="single"/>
      <sz val="9"/>
      <name val="Arial"/>
      <family val="2"/>
    </font>
    <font>
      <u val="single"/>
      <sz val="9"/>
      <name val="Arial"/>
      <family val="2"/>
    </font>
    <font>
      <i/>
      <u val="single"/>
      <sz val="8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Vertical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9"/>
        <bgColor indexed="11"/>
      </patternFill>
    </fill>
    <fill>
      <patternFill patternType="gray125">
        <fgColor indexed="9"/>
        <bgColor indexed="57"/>
      </patternFill>
    </fill>
    <fill>
      <patternFill patternType="gray125">
        <fgColor indexed="9"/>
        <bgColor indexed="42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8" borderId="0" applyNumberFormat="0" applyBorder="0" applyAlignment="0" applyProtection="0"/>
    <xf numFmtId="0" fontId="58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9" borderId="0" applyNumberFormat="0" applyBorder="0" applyAlignment="0" applyProtection="0"/>
    <xf numFmtId="0" fontId="60" fillId="3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4" fillId="4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8" fillId="7" borderId="1" applyNumberFormat="0" applyAlignment="0" applyProtection="0"/>
    <xf numFmtId="0" fontId="69" fillId="0" borderId="6" applyNumberFormat="0" applyFill="0" applyAlignment="0" applyProtection="0"/>
    <xf numFmtId="0" fontId="70" fillId="22" borderId="0" applyNumberFormat="0" applyBorder="0" applyAlignment="0" applyProtection="0"/>
    <xf numFmtId="0" fontId="27" fillId="0" borderId="0">
      <alignment/>
      <protection/>
    </xf>
    <xf numFmtId="0" fontId="0" fillId="23" borderId="7" applyNumberFormat="0" applyFont="0" applyAlignment="0" applyProtection="0"/>
    <xf numFmtId="0" fontId="71" fillId="20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774">
    <xf numFmtId="0" fontId="0" fillId="0" borderId="0" xfId="0" applyAlignment="1">
      <alignment/>
    </xf>
    <xf numFmtId="0" fontId="3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/>
    </xf>
    <xf numFmtId="0" fontId="7" fillId="24" borderId="10" xfId="0" applyFont="1" applyFill="1" applyBorder="1" applyAlignment="1">
      <alignment horizontal="center" textRotation="90" wrapText="1"/>
    </xf>
    <xf numFmtId="0" fontId="4" fillId="24" borderId="0" xfId="0" applyFont="1" applyFill="1" applyAlignment="1">
      <alignment horizontal="center" textRotation="90" wrapText="1"/>
    </xf>
    <xf numFmtId="0" fontId="8" fillId="24" borderId="11" xfId="0" applyFont="1" applyFill="1" applyBorder="1" applyAlignment="1">
      <alignment horizontal="center" vertical="center"/>
    </xf>
    <xf numFmtId="0" fontId="8" fillId="24" borderId="0" xfId="0" applyFont="1" applyFill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vertical="center"/>
    </xf>
    <xf numFmtId="0" fontId="10" fillId="24" borderId="0" xfId="0" applyFont="1" applyFill="1" applyAlignment="1">
      <alignment vertical="center"/>
    </xf>
    <xf numFmtId="0" fontId="10" fillId="24" borderId="12" xfId="0" applyFont="1" applyFill="1" applyBorder="1" applyAlignment="1">
      <alignment vertical="center"/>
    </xf>
    <xf numFmtId="0" fontId="6" fillId="24" borderId="13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 vertical="center" wrapText="1"/>
    </xf>
    <xf numFmtId="172" fontId="0" fillId="24" borderId="13" xfId="0" applyNumberFormat="1" applyFont="1" applyFill="1" applyBorder="1" applyAlignment="1" applyProtection="1">
      <alignment horizontal="center" vertical="center"/>
      <protection locked="0"/>
    </xf>
    <xf numFmtId="0" fontId="6" fillId="24" borderId="14" xfId="0" applyFont="1" applyFill="1" applyBorder="1" applyAlignment="1">
      <alignment horizontal="center" vertical="center"/>
    </xf>
    <xf numFmtId="0" fontId="10" fillId="24" borderId="14" xfId="0" applyFont="1" applyFill="1" applyBorder="1" applyAlignment="1">
      <alignment vertical="center" wrapText="1"/>
    </xf>
    <xf numFmtId="172" fontId="0" fillId="24" borderId="15" xfId="0" applyNumberFormat="1" applyFont="1" applyFill="1" applyBorder="1" applyAlignment="1" applyProtection="1">
      <alignment horizontal="center" vertical="center"/>
      <protection locked="0"/>
    </xf>
    <xf numFmtId="0" fontId="6" fillId="24" borderId="16" xfId="0" applyFont="1" applyFill="1" applyBorder="1" applyAlignment="1">
      <alignment horizontal="center" vertical="center"/>
    </xf>
    <xf numFmtId="0" fontId="10" fillId="24" borderId="16" xfId="0" applyFont="1" applyFill="1" applyBorder="1" applyAlignment="1">
      <alignment vertical="center" wrapText="1"/>
    </xf>
    <xf numFmtId="172" fontId="0" fillId="24" borderId="16" xfId="0" applyNumberFormat="1" applyFont="1" applyFill="1" applyBorder="1" applyAlignment="1" applyProtection="1">
      <alignment horizontal="center" vertical="center"/>
      <protection locked="0"/>
    </xf>
    <xf numFmtId="172" fontId="0" fillId="24" borderId="17" xfId="0" applyNumberFormat="1" applyFont="1" applyFill="1" applyBorder="1" applyAlignment="1" applyProtection="1">
      <alignment horizontal="center" vertical="center"/>
      <protection locked="0"/>
    </xf>
    <xf numFmtId="172" fontId="0" fillId="24" borderId="18" xfId="0" applyNumberFormat="1" applyFont="1" applyFill="1" applyBorder="1" applyAlignment="1" applyProtection="1">
      <alignment horizontal="center" vertical="center"/>
      <protection locked="0"/>
    </xf>
    <xf numFmtId="0" fontId="6" fillId="24" borderId="19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vertical="center"/>
    </xf>
    <xf numFmtId="0" fontId="10" fillId="24" borderId="0" xfId="0" applyFont="1" applyFill="1" applyBorder="1" applyAlignment="1">
      <alignment vertical="center"/>
    </xf>
    <xf numFmtId="172" fontId="0" fillId="24" borderId="10" xfId="0" applyNumberFormat="1" applyFont="1" applyFill="1" applyBorder="1" applyAlignment="1" applyProtection="1">
      <alignment horizontal="center" vertical="center"/>
      <protection locked="0"/>
    </xf>
    <xf numFmtId="172" fontId="0" fillId="24" borderId="14" xfId="0" applyNumberFormat="1" applyFont="1" applyFill="1" applyBorder="1" applyAlignment="1" applyProtection="1">
      <alignment horizontal="center" vertical="center"/>
      <protection locked="0"/>
    </xf>
    <xf numFmtId="0" fontId="10" fillId="24" borderId="10" xfId="0" applyFont="1" applyFill="1" applyBorder="1" applyAlignment="1">
      <alignment vertical="center" wrapText="1"/>
    </xf>
    <xf numFmtId="172" fontId="0" fillId="24" borderId="20" xfId="0" applyNumberFormat="1" applyFont="1" applyFill="1" applyBorder="1" applyAlignment="1" applyProtection="1">
      <alignment horizontal="center" vertical="center"/>
      <protection locked="0"/>
    </xf>
    <xf numFmtId="172" fontId="0" fillId="24" borderId="21" xfId="0" applyNumberFormat="1" applyFont="1" applyFill="1" applyBorder="1" applyAlignment="1" applyProtection="1">
      <alignment horizontal="center" vertical="center"/>
      <protection locked="0"/>
    </xf>
    <xf numFmtId="0" fontId="6" fillId="24" borderId="18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vertical="center"/>
    </xf>
    <xf numFmtId="0" fontId="10" fillId="24" borderId="18" xfId="0" applyFont="1" applyFill="1" applyBorder="1" applyAlignment="1">
      <alignment vertical="center"/>
    </xf>
    <xf numFmtId="0" fontId="0" fillId="24" borderId="16" xfId="0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Alignment="1">
      <alignment horizontal="center"/>
    </xf>
    <xf numFmtId="0" fontId="4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2" fillId="24" borderId="0" xfId="0" applyFont="1" applyFill="1" applyBorder="1" applyAlignment="1">
      <alignment horizontal="center"/>
    </xf>
    <xf numFmtId="0" fontId="13" fillId="24" borderId="0" xfId="0" applyFont="1" applyFill="1" applyAlignment="1">
      <alignment vertical="center"/>
    </xf>
    <xf numFmtId="0" fontId="3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0" fontId="14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textRotation="90" wrapText="1"/>
    </xf>
    <xf numFmtId="0" fontId="0" fillId="24" borderId="0" xfId="0" applyFont="1" applyFill="1" applyAlignment="1">
      <alignment horizontal="center"/>
    </xf>
    <xf numFmtId="0" fontId="8" fillId="24" borderId="11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/>
    </xf>
    <xf numFmtId="0" fontId="8" fillId="24" borderId="22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left" vertical="center"/>
    </xf>
    <xf numFmtId="0" fontId="10" fillId="24" borderId="0" xfId="0" applyFont="1" applyFill="1" applyAlignment="1">
      <alignment horizontal="center" vertical="center"/>
    </xf>
    <xf numFmtId="0" fontId="10" fillId="24" borderId="14" xfId="0" applyFont="1" applyFill="1" applyBorder="1" applyAlignment="1">
      <alignment horizontal="center" vertical="center" wrapText="1"/>
    </xf>
    <xf numFmtId="0" fontId="10" fillId="24" borderId="0" xfId="0" applyFont="1" applyFill="1" applyAlignment="1">
      <alignment vertical="center" wrapText="1"/>
    </xf>
    <xf numFmtId="3" fontId="0" fillId="24" borderId="13" xfId="0" applyNumberFormat="1" applyFont="1" applyFill="1" applyBorder="1" applyAlignment="1" applyProtection="1">
      <alignment horizontal="center" vertical="center"/>
      <protection locked="0"/>
    </xf>
    <xf numFmtId="3" fontId="0" fillId="24" borderId="18" xfId="0" applyNumberFormat="1" applyFont="1" applyFill="1" applyBorder="1" applyAlignment="1" applyProtection="1">
      <alignment horizontal="center" vertical="center"/>
      <protection locked="0"/>
    </xf>
    <xf numFmtId="3" fontId="0" fillId="24" borderId="23" xfId="0" applyNumberFormat="1" applyFont="1" applyFill="1" applyBorder="1" applyAlignment="1" applyProtection="1">
      <alignment horizontal="center" vertical="center"/>
      <protection locked="0"/>
    </xf>
    <xf numFmtId="3" fontId="0" fillId="24" borderId="10" xfId="0" applyNumberFormat="1" applyFont="1" applyFill="1" applyBorder="1" applyAlignment="1" applyProtection="1">
      <alignment horizontal="center" vertical="center"/>
      <protection locked="0"/>
    </xf>
    <xf numFmtId="0" fontId="10" fillId="24" borderId="18" xfId="0" applyFont="1" applyFill="1" applyBorder="1" applyAlignment="1">
      <alignment vertical="center" wrapText="1"/>
    </xf>
    <xf numFmtId="0" fontId="12" fillId="24" borderId="24" xfId="0" applyFont="1" applyFill="1" applyBorder="1" applyAlignment="1">
      <alignment/>
    </xf>
    <xf numFmtId="0" fontId="12" fillId="24" borderId="0" xfId="0" applyFont="1" applyFill="1" applyAlignment="1">
      <alignment/>
    </xf>
    <xf numFmtId="0" fontId="13" fillId="24" borderId="0" xfId="0" applyFont="1" applyFill="1" applyAlignment="1">
      <alignment horizontal="center" vertical="center"/>
    </xf>
    <xf numFmtId="0" fontId="16" fillId="24" borderId="0" xfId="0" applyFont="1" applyFill="1" applyAlignment="1">
      <alignment horizontal="center" vertical="center"/>
    </xf>
    <xf numFmtId="0" fontId="4" fillId="24" borderId="18" xfId="0" applyFont="1" applyFill="1" applyBorder="1" applyAlignment="1">
      <alignment horizontal="center" textRotation="90" wrapText="1"/>
    </xf>
    <xf numFmtId="0" fontId="4" fillId="24" borderId="14" xfId="0" applyFont="1" applyFill="1" applyBorder="1" applyAlignment="1">
      <alignment horizontal="center" textRotation="90" wrapText="1"/>
    </xf>
    <xf numFmtId="0" fontId="4" fillId="24" borderId="11" xfId="0" applyFont="1" applyFill="1" applyBorder="1" applyAlignment="1">
      <alignment horizontal="center" textRotation="90" wrapText="1"/>
    </xf>
    <xf numFmtId="0" fontId="10" fillId="24" borderId="0" xfId="0" applyFont="1" applyFill="1" applyAlignment="1">
      <alignment horizontal="center" wrapText="1"/>
    </xf>
    <xf numFmtId="0" fontId="8" fillId="24" borderId="0" xfId="0" applyFont="1" applyFill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/>
    </xf>
    <xf numFmtId="0" fontId="0" fillId="24" borderId="25" xfId="0" applyFont="1" applyFill="1" applyBorder="1" applyAlignment="1" applyProtection="1">
      <alignment horizontal="center" vertical="center"/>
      <protection locked="0"/>
    </xf>
    <xf numFmtId="0" fontId="10" fillId="24" borderId="18" xfId="0" applyFont="1" applyFill="1" applyBorder="1" applyAlignment="1">
      <alignment horizontal="center" vertical="center"/>
    </xf>
    <xf numFmtId="0" fontId="15" fillId="24" borderId="0" xfId="0" applyFont="1" applyFill="1" applyAlignment="1">
      <alignment vertical="center"/>
    </xf>
    <xf numFmtId="0" fontId="10" fillId="24" borderId="10" xfId="0" applyFont="1" applyFill="1" applyBorder="1" applyAlignment="1">
      <alignment horizontal="center" vertical="center"/>
    </xf>
    <xf numFmtId="0" fontId="10" fillId="24" borderId="14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/>
    </xf>
    <xf numFmtId="0" fontId="17" fillId="24" borderId="0" xfId="0" applyFont="1" applyFill="1" applyAlignment="1">
      <alignment horizontal="center" wrapText="1"/>
    </xf>
    <xf numFmtId="0" fontId="12" fillId="24" borderId="0" xfId="0" applyFont="1" applyFill="1" applyAlignment="1">
      <alignment horizontal="center"/>
    </xf>
    <xf numFmtId="0" fontId="3" fillId="24" borderId="0" xfId="0" applyFont="1" applyFill="1" applyAlignment="1">
      <alignment wrapText="1"/>
    </xf>
    <xf numFmtId="0" fontId="16" fillId="24" borderId="0" xfId="0" applyFont="1" applyFill="1" applyAlignment="1">
      <alignment horizontal="centerContinuous"/>
    </xf>
    <xf numFmtId="0" fontId="16" fillId="24" borderId="0" xfId="0" applyFont="1" applyFill="1" applyAlignment="1">
      <alignment/>
    </xf>
    <xf numFmtId="0" fontId="6" fillId="24" borderId="0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 textRotation="90" wrapText="1"/>
    </xf>
    <xf numFmtId="0" fontId="4" fillId="24" borderId="0" xfId="0" applyFont="1" applyFill="1" applyBorder="1" applyAlignment="1">
      <alignment horizontal="center" textRotation="90" wrapText="1"/>
    </xf>
    <xf numFmtId="0" fontId="10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5" fillId="24" borderId="26" xfId="0" applyFont="1" applyFill="1" applyBorder="1" applyAlignment="1" applyProtection="1">
      <alignment horizontal="center" vertical="center"/>
      <protection locked="0"/>
    </xf>
    <xf numFmtId="173" fontId="9" fillId="24" borderId="10" xfId="0" applyNumberFormat="1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Alignment="1">
      <alignment horizontal="center" vertical="center"/>
    </xf>
    <xf numFmtId="0" fontId="10" fillId="24" borderId="13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/>
      <protection locked="0"/>
    </xf>
    <xf numFmtId="173" fontId="9" fillId="24" borderId="13" xfId="0" applyNumberFormat="1" applyFont="1" applyFill="1" applyBorder="1" applyAlignment="1" applyProtection="1">
      <alignment horizontal="center" vertical="center"/>
      <protection locked="0"/>
    </xf>
    <xf numFmtId="173" fontId="4" fillId="24" borderId="13" xfId="0" applyNumberFormat="1" applyFont="1" applyFill="1" applyBorder="1" applyAlignment="1" applyProtection="1">
      <alignment horizontal="center" vertical="center"/>
      <protection locked="0"/>
    </xf>
    <xf numFmtId="0" fontId="10" fillId="24" borderId="15" xfId="0" applyFont="1" applyFill="1" applyBorder="1" applyAlignment="1">
      <alignment vertical="center" wrapText="1"/>
    </xf>
    <xf numFmtId="3" fontId="0" fillId="24" borderId="15" xfId="0" applyNumberFormat="1" applyFont="1" applyFill="1" applyBorder="1" applyAlignment="1" applyProtection="1">
      <alignment horizontal="center" vertical="center"/>
      <protection locked="0"/>
    </xf>
    <xf numFmtId="173" fontId="4" fillId="24" borderId="14" xfId="0" applyNumberFormat="1" applyFont="1" applyFill="1" applyBorder="1" applyAlignment="1" applyProtection="1">
      <alignment horizontal="center" vertical="center"/>
      <protection locked="0"/>
    </xf>
    <xf numFmtId="3" fontId="0" fillId="24" borderId="14" xfId="0" applyNumberFormat="1" applyFont="1" applyFill="1" applyBorder="1" applyAlignment="1" applyProtection="1">
      <alignment horizontal="center" vertical="center"/>
      <protection locked="0"/>
    </xf>
    <xf numFmtId="3" fontId="0" fillId="24" borderId="16" xfId="0" applyNumberFormat="1" applyFont="1" applyFill="1" applyBorder="1" applyAlignment="1" applyProtection="1">
      <alignment horizontal="center" vertical="center"/>
      <protection locked="0"/>
    </xf>
    <xf numFmtId="0" fontId="20" fillId="24" borderId="0" xfId="0" applyFont="1" applyFill="1" applyAlignment="1">
      <alignment vertical="center"/>
    </xf>
    <xf numFmtId="0" fontId="0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172" fontId="0" fillId="24" borderId="0" xfId="0" applyNumberFormat="1" applyFont="1" applyFill="1" applyBorder="1" applyAlignment="1">
      <alignment vertical="center"/>
    </xf>
    <xf numFmtId="172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9" fillId="24" borderId="11" xfId="0" applyFont="1" applyFill="1" applyBorder="1" applyAlignment="1">
      <alignment horizontal="center" textRotation="90" wrapText="1"/>
    </xf>
    <xf numFmtId="0" fontId="23" fillId="24" borderId="0" xfId="0" applyFont="1" applyFill="1" applyAlignment="1">
      <alignment horizontal="centerContinuous"/>
    </xf>
    <xf numFmtId="0" fontId="12" fillId="24" borderId="0" xfId="0" applyFont="1" applyFill="1" applyBorder="1" applyAlignment="1">
      <alignment horizontal="center" vertical="center"/>
    </xf>
    <xf numFmtId="3" fontId="5" fillId="24" borderId="18" xfId="0" applyNumberFormat="1" applyFont="1" applyFill="1" applyBorder="1" applyAlignment="1" applyProtection="1">
      <alignment horizontal="center" vertical="center"/>
      <protection locked="0"/>
    </xf>
    <xf numFmtId="174" fontId="5" fillId="24" borderId="18" xfId="0" applyNumberFormat="1" applyFont="1" applyFill="1" applyBorder="1" applyAlignment="1" applyProtection="1">
      <alignment horizontal="center" vertical="center"/>
      <protection locked="0"/>
    </xf>
    <xf numFmtId="172" fontId="5" fillId="24" borderId="0" xfId="0" applyNumberFormat="1" applyFont="1" applyFill="1" applyBorder="1" applyAlignment="1">
      <alignment vertical="center"/>
    </xf>
    <xf numFmtId="172" fontId="0" fillId="24" borderId="0" xfId="0" applyNumberFormat="1" applyFont="1" applyFill="1" applyBorder="1" applyAlignment="1">
      <alignment horizontal="centerContinuous" vertical="center"/>
    </xf>
    <xf numFmtId="0" fontId="0" fillId="24" borderId="0" xfId="0" applyFont="1" applyFill="1" applyAlignment="1">
      <alignment/>
    </xf>
    <xf numFmtId="0" fontId="7" fillId="24" borderId="11" xfId="0" applyFont="1" applyFill="1" applyBorder="1" applyAlignment="1">
      <alignment horizontal="center" textRotation="90" wrapText="1"/>
    </xf>
    <xf numFmtId="0" fontId="0" fillId="25" borderId="13" xfId="0" applyFont="1" applyFill="1" applyBorder="1" applyAlignment="1" applyProtection="1">
      <alignment horizontal="center" vertical="center"/>
      <protection locked="0"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 vertical="center"/>
    </xf>
    <xf numFmtId="0" fontId="12" fillId="24" borderId="0" xfId="0" applyFont="1" applyFill="1" applyBorder="1" applyAlignment="1">
      <alignment horizontal="center" wrapText="1"/>
    </xf>
    <xf numFmtId="0" fontId="17" fillId="24" borderId="0" xfId="0" applyFont="1" applyFill="1" applyBorder="1" applyAlignment="1">
      <alignment horizontal="center" wrapText="1"/>
    </xf>
    <xf numFmtId="0" fontId="17" fillId="24" borderId="0" xfId="0" applyFont="1" applyFill="1" applyAlignment="1">
      <alignment/>
    </xf>
    <xf numFmtId="0" fontId="12" fillId="24" borderId="0" xfId="0" applyNumberFormat="1" applyFont="1" applyFill="1" applyAlignment="1">
      <alignment/>
    </xf>
    <xf numFmtId="0" fontId="8" fillId="24" borderId="18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vertical="center"/>
    </xf>
    <xf numFmtId="0" fontId="10" fillId="24" borderId="0" xfId="0" applyFont="1" applyFill="1" applyAlignment="1">
      <alignment/>
    </xf>
    <xf numFmtId="0" fontId="10" fillId="24" borderId="15" xfId="0" applyFont="1" applyFill="1" applyBorder="1" applyAlignment="1">
      <alignment horizontal="center" vertical="center"/>
    </xf>
    <xf numFmtId="172" fontId="0" fillId="24" borderId="22" xfId="0" applyNumberFormat="1" applyFont="1" applyFill="1" applyBorder="1" applyAlignment="1" applyProtection="1">
      <alignment horizontal="center" vertical="center"/>
      <protection locked="0"/>
    </xf>
    <xf numFmtId="172" fontId="0" fillId="24" borderId="25" xfId="0" applyNumberFormat="1" applyFont="1" applyFill="1" applyBorder="1" applyAlignment="1" applyProtection="1">
      <alignment horizontal="center" vertical="center"/>
      <protection locked="0"/>
    </xf>
    <xf numFmtId="172" fontId="0" fillId="24" borderId="27" xfId="0" applyNumberFormat="1" applyFont="1" applyFill="1" applyBorder="1" applyAlignment="1" applyProtection="1">
      <alignment horizontal="center" vertical="center"/>
      <protection locked="0"/>
    </xf>
    <xf numFmtId="172" fontId="0" fillId="24" borderId="28" xfId="0" applyNumberFormat="1" applyFont="1" applyFill="1" applyBorder="1" applyAlignment="1" applyProtection="1">
      <alignment horizontal="center" vertical="center"/>
      <protection locked="0"/>
    </xf>
    <xf numFmtId="172" fontId="0" fillId="24" borderId="24" xfId="0" applyNumberFormat="1" applyFont="1" applyFill="1" applyBorder="1" applyAlignment="1" applyProtection="1">
      <alignment horizontal="center" vertical="center"/>
      <protection locked="0"/>
    </xf>
    <xf numFmtId="172" fontId="0" fillId="24" borderId="29" xfId="0" applyNumberFormat="1" applyFont="1" applyFill="1" applyBorder="1" applyAlignment="1" applyProtection="1">
      <alignment horizontal="center" vertical="center"/>
      <protection locked="0"/>
    </xf>
    <xf numFmtId="0" fontId="9" fillId="24" borderId="0" xfId="0" applyFont="1" applyFill="1" applyAlignment="1">
      <alignment horizontal="right" vertical="center"/>
    </xf>
    <xf numFmtId="0" fontId="9" fillId="24" borderId="0" xfId="0" applyNumberFormat="1" applyFont="1" applyFill="1" applyBorder="1" applyAlignment="1">
      <alignment vertical="center"/>
    </xf>
    <xf numFmtId="172" fontId="4" fillId="24" borderId="0" xfId="0" applyNumberFormat="1" applyFont="1" applyFill="1" applyBorder="1" applyAlignment="1">
      <alignment vertical="center"/>
    </xf>
    <xf numFmtId="172" fontId="4" fillId="24" borderId="0" xfId="0" applyNumberFormat="1" applyFont="1" applyFill="1" applyBorder="1" applyAlignment="1">
      <alignment/>
    </xf>
    <xf numFmtId="172" fontId="4" fillId="24" borderId="0" xfId="0" applyNumberFormat="1" applyFont="1" applyFill="1" applyBorder="1" applyAlignment="1">
      <alignment horizontal="centerContinuous"/>
    </xf>
    <xf numFmtId="0" fontId="4" fillId="24" borderId="0" xfId="0" applyFont="1" applyFill="1" applyBorder="1" applyAlignment="1">
      <alignment/>
    </xf>
    <xf numFmtId="172" fontId="4" fillId="24" borderId="0" xfId="0" applyNumberFormat="1" applyFont="1" applyFill="1" applyBorder="1" applyAlignment="1">
      <alignment horizontal="right"/>
    </xf>
    <xf numFmtId="172" fontId="4" fillId="24" borderId="0" xfId="0" applyNumberFormat="1" applyFont="1" applyFill="1" applyBorder="1" applyAlignment="1">
      <alignment horizontal="right" vertical="center"/>
    </xf>
    <xf numFmtId="0" fontId="3" fillId="24" borderId="0" xfId="0" applyFont="1" applyFill="1" applyAlignment="1">
      <alignment horizontal="center"/>
    </xf>
    <xf numFmtId="0" fontId="7" fillId="24" borderId="30" xfId="0" applyFont="1" applyFill="1" applyBorder="1" applyAlignment="1">
      <alignment horizontal="center" textRotation="90" wrapText="1"/>
    </xf>
    <xf numFmtId="0" fontId="7" fillId="24" borderId="14" xfId="0" applyFont="1" applyFill="1" applyBorder="1" applyAlignment="1">
      <alignment horizontal="center" textRotation="90" wrapText="1"/>
    </xf>
    <xf numFmtId="0" fontId="10" fillId="24" borderId="10" xfId="0" applyFont="1" applyFill="1" applyBorder="1" applyAlignment="1">
      <alignment vertical="center"/>
    </xf>
    <xf numFmtId="0" fontId="10" fillId="24" borderId="13" xfId="0" applyFont="1" applyFill="1" applyBorder="1" applyAlignment="1">
      <alignment vertical="center"/>
    </xf>
    <xf numFmtId="0" fontId="10" fillId="24" borderId="18" xfId="0" applyFont="1" applyFill="1" applyBorder="1" applyAlignment="1">
      <alignment horizontal="left" vertical="center"/>
    </xf>
    <xf numFmtId="0" fontId="9" fillId="24" borderId="0" xfId="0" applyFont="1" applyFill="1" applyAlignment="1">
      <alignment vertical="center"/>
    </xf>
    <xf numFmtId="0" fontId="11" fillId="24" borderId="0" xfId="0" applyFont="1" applyFill="1" applyAlignment="1">
      <alignment vertical="center"/>
    </xf>
    <xf numFmtId="0" fontId="11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/>
    </xf>
    <xf numFmtId="0" fontId="14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5" fillId="24" borderId="20" xfId="0" applyFont="1" applyFill="1" applyBorder="1" applyAlignment="1" applyProtection="1">
      <alignment horizontal="center" vertical="center"/>
      <protection locked="0"/>
    </xf>
    <xf numFmtId="0" fontId="5" fillId="24" borderId="14" xfId="0" applyFont="1" applyFill="1" applyBorder="1" applyAlignment="1" applyProtection="1">
      <alignment horizontal="center" vertical="center"/>
      <protection locked="0"/>
    </xf>
    <xf numFmtId="0" fontId="5" fillId="24" borderId="0" xfId="0" applyFont="1" applyFill="1" applyBorder="1" applyAlignment="1" applyProtection="1">
      <alignment horizontal="center" vertical="center"/>
      <protection locked="0"/>
    </xf>
    <xf numFmtId="0" fontId="10" fillId="24" borderId="13" xfId="0" applyFont="1" applyFill="1" applyBorder="1" applyAlignment="1">
      <alignment horizontal="left" vertical="center" wrapText="1"/>
    </xf>
    <xf numFmtId="172" fontId="0" fillId="24" borderId="31" xfId="0" applyNumberFormat="1" applyFont="1" applyFill="1" applyBorder="1" applyAlignment="1" applyProtection="1">
      <alignment horizontal="center" vertical="center"/>
      <protection locked="0"/>
    </xf>
    <xf numFmtId="0" fontId="10" fillId="24" borderId="21" xfId="0" applyFont="1" applyFill="1" applyBorder="1" applyAlignment="1">
      <alignment horizontal="left" vertical="center" wrapText="1"/>
    </xf>
    <xf numFmtId="0" fontId="10" fillId="24" borderId="23" xfId="0" applyFont="1" applyFill="1" applyBorder="1" applyAlignment="1">
      <alignment horizontal="center" vertical="center"/>
    </xf>
    <xf numFmtId="0" fontId="10" fillId="24" borderId="23" xfId="0" applyFont="1" applyFill="1" applyBorder="1" applyAlignment="1">
      <alignment horizontal="left" vertical="center" wrapText="1"/>
    </xf>
    <xf numFmtId="172" fontId="0" fillId="24" borderId="23" xfId="0" applyNumberFormat="1" applyFont="1" applyFill="1" applyBorder="1" applyAlignment="1" applyProtection="1">
      <alignment horizontal="center" vertical="center"/>
      <protection locked="0"/>
    </xf>
    <xf numFmtId="172" fontId="0" fillId="24" borderId="32" xfId="0" applyNumberFormat="1" applyFont="1" applyFill="1" applyBorder="1" applyAlignment="1" applyProtection="1">
      <alignment horizontal="center" vertical="center"/>
      <protection locked="0"/>
    </xf>
    <xf numFmtId="172" fontId="0" fillId="24" borderId="30" xfId="0" applyNumberFormat="1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vertical="center"/>
    </xf>
    <xf numFmtId="0" fontId="25" fillId="24" borderId="0" xfId="0" applyFont="1" applyFill="1" applyAlignment="1">
      <alignment/>
    </xf>
    <xf numFmtId="0" fontId="10" fillId="24" borderId="18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vertical="center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textRotation="90" wrapText="1"/>
    </xf>
    <xf numFmtId="0" fontId="8" fillId="0" borderId="3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10" fillId="0" borderId="0" xfId="0" applyFont="1" applyAlignment="1">
      <alignment/>
    </xf>
    <xf numFmtId="172" fontId="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172" fontId="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vertical="center" wrapText="1"/>
    </xf>
    <xf numFmtId="172" fontId="0" fillId="24" borderId="12" xfId="0" applyNumberFormat="1" applyFont="1" applyFill="1" applyBorder="1" applyAlignment="1" applyProtection="1">
      <alignment horizontal="center" vertical="center"/>
      <protection locked="0"/>
    </xf>
    <xf numFmtId="172" fontId="0" fillId="0" borderId="23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172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vertical="center" wrapText="1"/>
    </xf>
    <xf numFmtId="172" fontId="0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 wrapText="1"/>
    </xf>
    <xf numFmtId="172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172" fontId="0" fillId="24" borderId="26" xfId="0" applyNumberFormat="1" applyFont="1" applyFill="1" applyBorder="1" applyAlignment="1" applyProtection="1">
      <alignment horizontal="center" vertical="center"/>
      <protection locked="0"/>
    </xf>
    <xf numFmtId="172" fontId="0" fillId="20" borderId="13" xfId="0" applyNumberFormat="1" applyFont="1" applyFill="1" applyBorder="1" applyAlignment="1" applyProtection="1">
      <alignment horizontal="center" vertical="center"/>
      <protection locked="0"/>
    </xf>
    <xf numFmtId="0" fontId="10" fillId="24" borderId="23" xfId="0" applyFont="1" applyFill="1" applyBorder="1" applyAlignment="1">
      <alignment vertical="center" wrapText="1"/>
    </xf>
    <xf numFmtId="0" fontId="4" fillId="24" borderId="0" xfId="0" applyFont="1" applyFill="1" applyBorder="1" applyAlignment="1">
      <alignment horizontal="left"/>
    </xf>
    <xf numFmtId="0" fontId="5" fillId="24" borderId="0" xfId="0" applyFont="1" applyFill="1" applyAlignment="1">
      <alignment horizontal="center"/>
    </xf>
    <xf numFmtId="0" fontId="4" fillId="24" borderId="34" xfId="0" applyFont="1" applyFill="1" applyBorder="1" applyAlignment="1">
      <alignment horizontal="center" textRotation="90" wrapText="1"/>
    </xf>
    <xf numFmtId="0" fontId="4" fillId="24" borderId="35" xfId="0" applyFont="1" applyFill="1" applyBorder="1" applyAlignment="1">
      <alignment horizontal="center" textRotation="90" wrapText="1"/>
    </xf>
    <xf numFmtId="174" fontId="0" fillId="24" borderId="10" xfId="0" applyNumberFormat="1" applyFont="1" applyFill="1" applyBorder="1" applyAlignment="1" applyProtection="1">
      <alignment horizontal="center" vertical="center"/>
      <protection locked="0"/>
    </xf>
    <xf numFmtId="174" fontId="0" fillId="20" borderId="26" xfId="0" applyNumberFormat="1" applyFont="1" applyFill="1" applyBorder="1" applyAlignment="1" applyProtection="1">
      <alignment horizontal="center" vertical="center"/>
      <protection locked="0"/>
    </xf>
    <xf numFmtId="174" fontId="5" fillId="24" borderId="26" xfId="0" applyNumberFormat="1" applyFont="1" applyFill="1" applyBorder="1" applyAlignment="1" applyProtection="1">
      <alignment horizontal="center" vertical="center"/>
      <protection locked="0"/>
    </xf>
    <xf numFmtId="174" fontId="0" fillId="24" borderId="13" xfId="0" applyNumberFormat="1" applyFont="1" applyFill="1" applyBorder="1" applyAlignment="1" applyProtection="1">
      <alignment horizontal="center" vertical="center"/>
      <protection locked="0"/>
    </xf>
    <xf numFmtId="174" fontId="0" fillId="20" borderId="13" xfId="0" applyNumberFormat="1" applyFont="1" applyFill="1" applyBorder="1" applyAlignment="1" applyProtection="1">
      <alignment horizontal="center" vertical="center"/>
      <protection locked="0"/>
    </xf>
    <xf numFmtId="174" fontId="5" fillId="24" borderId="13" xfId="0" applyNumberFormat="1" applyFont="1" applyFill="1" applyBorder="1" applyAlignment="1" applyProtection="1">
      <alignment horizontal="center" vertical="center"/>
      <protection locked="0"/>
    </xf>
    <xf numFmtId="174" fontId="0" fillId="24" borderId="18" xfId="0" applyNumberFormat="1" applyFont="1" applyFill="1" applyBorder="1" applyAlignment="1" applyProtection="1">
      <alignment horizontal="center" vertical="center"/>
      <protection locked="0"/>
    </xf>
    <xf numFmtId="0" fontId="3" fillId="24" borderId="0" xfId="57" applyFont="1" applyFill="1">
      <alignment/>
      <protection/>
    </xf>
    <xf numFmtId="0" fontId="10" fillId="24" borderId="13" xfId="57" applyFont="1" applyFill="1" applyBorder="1" applyAlignment="1">
      <alignment horizontal="center" vertical="center"/>
      <protection/>
    </xf>
    <xf numFmtId="0" fontId="10" fillId="24" borderId="13" xfId="57" applyFont="1" applyFill="1" applyBorder="1" applyAlignment="1">
      <alignment vertical="center" wrapText="1"/>
      <protection/>
    </xf>
    <xf numFmtId="172" fontId="0" fillId="24" borderId="13" xfId="57" applyNumberFormat="1" applyFont="1" applyFill="1" applyBorder="1" applyAlignment="1" applyProtection="1">
      <alignment horizontal="center" vertical="center"/>
      <protection locked="0"/>
    </xf>
    <xf numFmtId="0" fontId="4" fillId="24" borderId="0" xfId="57" applyFont="1" applyFill="1" applyAlignment="1">
      <alignment horizontal="center" vertical="center"/>
      <protection/>
    </xf>
    <xf numFmtId="0" fontId="4" fillId="24" borderId="0" xfId="57" applyFont="1" applyFill="1">
      <alignment/>
      <protection/>
    </xf>
    <xf numFmtId="0" fontId="4" fillId="24" borderId="0" xfId="57" applyFont="1" applyFill="1" applyBorder="1" applyAlignment="1">
      <alignment horizontal="left"/>
      <protection/>
    </xf>
    <xf numFmtId="0" fontId="18" fillId="24" borderId="11" xfId="57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10" fillId="24" borderId="26" xfId="57" applyFont="1" applyFill="1" applyBorder="1" applyAlignment="1">
      <alignment horizontal="center" vertical="center" wrapText="1"/>
      <protection/>
    </xf>
    <xf numFmtId="0" fontId="10" fillId="24" borderId="26" xfId="57" applyFont="1" applyFill="1" applyBorder="1" applyAlignment="1">
      <alignment horizontal="left" vertical="center" wrapText="1"/>
      <protection/>
    </xf>
    <xf numFmtId="0" fontId="5" fillId="24" borderId="26" xfId="57" applyFont="1" applyFill="1" applyBorder="1" applyAlignment="1" applyProtection="1">
      <alignment horizontal="center" vertical="center"/>
      <protection locked="0"/>
    </xf>
    <xf numFmtId="3" fontId="0" fillId="24" borderId="25" xfId="0" applyNumberFormat="1" applyFont="1" applyFill="1" applyBorder="1" applyAlignment="1" applyProtection="1">
      <alignment horizontal="center" vertical="center" wrapText="1"/>
      <protection locked="0"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Alignment="1">
      <alignment horizontal="centerContinuous"/>
    </xf>
    <xf numFmtId="0" fontId="30" fillId="24" borderId="0" xfId="0" applyFont="1" applyFill="1" applyAlignment="1">
      <alignment/>
    </xf>
    <xf numFmtId="0" fontId="29" fillId="24" borderId="0" xfId="0" applyFont="1" applyFill="1" applyAlignment="1">
      <alignment/>
    </xf>
    <xf numFmtId="0" fontId="18" fillId="24" borderId="18" xfId="0" applyFont="1" applyFill="1" applyBorder="1" applyAlignment="1">
      <alignment horizontal="center" vertical="center"/>
    </xf>
    <xf numFmtId="0" fontId="18" fillId="24" borderId="33" xfId="0" applyNumberFormat="1" applyFont="1" applyFill="1" applyBorder="1" applyAlignment="1">
      <alignment horizontal="centerContinuous" vertical="center"/>
    </xf>
    <xf numFmtId="0" fontId="18" fillId="24" borderId="11" xfId="0" applyFont="1" applyFill="1" applyBorder="1" applyAlignment="1">
      <alignment horizontal="center" vertical="center"/>
    </xf>
    <xf numFmtId="0" fontId="18" fillId="24" borderId="33" xfId="0" applyFont="1" applyFill="1" applyBorder="1" applyAlignment="1">
      <alignment horizontal="centerContinuous" vertical="center"/>
    </xf>
    <xf numFmtId="0" fontId="18" fillId="24" borderId="0" xfId="0" applyFont="1" applyFill="1" applyAlignment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3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Alignment="1">
      <alignment horizontal="center" vertical="center"/>
    </xf>
    <xf numFmtId="174" fontId="0" fillId="24" borderId="14" xfId="0" applyNumberFormat="1" applyFont="1" applyFill="1" applyBorder="1" applyAlignment="1" applyProtection="1">
      <alignment horizontal="center" vertical="center"/>
      <protection locked="0"/>
    </xf>
    <xf numFmtId="0" fontId="18" fillId="24" borderId="0" xfId="0" applyFont="1" applyFill="1" applyAlignment="1">
      <alignment/>
    </xf>
    <xf numFmtId="0" fontId="8" fillId="24" borderId="14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vertical="center" wrapText="1"/>
    </xf>
    <xf numFmtId="0" fontId="0" fillId="24" borderId="13" xfId="0" applyFont="1" applyFill="1" applyBorder="1" applyAlignment="1" applyProtection="1">
      <alignment horizontal="center" vertical="center"/>
      <protection locked="0"/>
    </xf>
    <xf numFmtId="0" fontId="0" fillId="26" borderId="13" xfId="0" applyFont="1" applyFill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 applyProtection="1">
      <alignment horizontal="center" vertical="center"/>
      <protection locked="0"/>
    </xf>
    <xf numFmtId="0" fontId="0" fillId="26" borderId="18" xfId="0" applyFont="1" applyFill="1" applyBorder="1" applyAlignment="1" applyProtection="1">
      <alignment horizontal="center" vertical="center"/>
      <protection locked="0"/>
    </xf>
    <xf numFmtId="0" fontId="2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 applyProtection="1">
      <alignment horizontal="center" vertical="center"/>
      <protection locked="0"/>
    </xf>
    <xf numFmtId="0" fontId="2" fillId="22" borderId="11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 applyProtection="1">
      <alignment horizontal="center" vertical="center"/>
      <protection locked="0"/>
    </xf>
    <xf numFmtId="0" fontId="2" fillId="24" borderId="13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left"/>
    </xf>
    <xf numFmtId="0" fontId="7" fillId="24" borderId="18" xfId="0" applyFont="1" applyFill="1" applyBorder="1" applyAlignment="1">
      <alignment horizontal="center" textRotation="90" wrapText="1"/>
    </xf>
    <xf numFmtId="0" fontId="1" fillId="24" borderId="0" xfId="0" applyFont="1" applyFill="1" applyAlignment="1">
      <alignment horizontal="center"/>
    </xf>
    <xf numFmtId="0" fontId="18" fillId="24" borderId="11" xfId="0" applyFont="1" applyFill="1" applyBorder="1" applyAlignment="1">
      <alignment horizontal="center" vertical="center" wrapText="1"/>
    </xf>
    <xf numFmtId="0" fontId="0" fillId="24" borderId="26" xfId="0" applyNumberFormat="1" applyFont="1" applyFill="1" applyBorder="1" applyAlignment="1" applyProtection="1">
      <alignment horizontal="center" vertical="center"/>
      <protection locked="0"/>
    </xf>
    <xf numFmtId="0" fontId="0" fillId="24" borderId="10" xfId="0" applyNumberFormat="1" applyFont="1" applyFill="1" applyBorder="1" applyAlignment="1" applyProtection="1">
      <alignment horizontal="center" vertical="center"/>
      <protection locked="0"/>
    </xf>
    <xf numFmtId="0" fontId="0" fillId="24" borderId="13" xfId="0" applyNumberFormat="1" applyFont="1" applyFill="1" applyBorder="1" applyAlignment="1" applyProtection="1">
      <alignment horizontal="center" vertical="center"/>
      <protection locked="0"/>
    </xf>
    <xf numFmtId="0" fontId="0" fillId="24" borderId="18" xfId="0" applyNumberFormat="1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Alignment="1">
      <alignment vertical="center"/>
    </xf>
    <xf numFmtId="0" fontId="36" fillId="24" borderId="0" xfId="0" applyFont="1" applyFill="1" applyAlignment="1">
      <alignment horizontal="center"/>
    </xf>
    <xf numFmtId="0" fontId="4" fillId="24" borderId="30" xfId="0" applyFont="1" applyFill="1" applyBorder="1" applyAlignment="1">
      <alignment horizontal="center" textRotation="90" wrapText="1"/>
    </xf>
    <xf numFmtId="0" fontId="10" fillId="24" borderId="10" xfId="0" applyFont="1" applyFill="1" applyBorder="1" applyAlignment="1">
      <alignment horizontal="left" vertical="center" wrapText="1"/>
    </xf>
    <xf numFmtId="3" fontId="2" fillId="24" borderId="10" xfId="0" applyNumberFormat="1" applyFont="1" applyFill="1" applyBorder="1" applyAlignment="1">
      <alignment horizontal="center" vertical="center"/>
    </xf>
    <xf numFmtId="3" fontId="2" fillId="24" borderId="13" xfId="0" applyNumberFormat="1" applyFont="1" applyFill="1" applyBorder="1" applyAlignment="1">
      <alignment horizontal="center" vertical="center"/>
    </xf>
    <xf numFmtId="3" fontId="2" fillId="24" borderId="11" xfId="0" applyNumberFormat="1" applyFont="1" applyFill="1" applyBorder="1" applyAlignment="1">
      <alignment horizontal="center" vertical="center"/>
    </xf>
    <xf numFmtId="0" fontId="25" fillId="24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26" xfId="0" applyFont="1" applyBorder="1" applyAlignment="1">
      <alignment/>
    </xf>
    <xf numFmtId="0" fontId="0" fillId="0" borderId="13" xfId="0" applyFont="1" applyBorder="1" applyAlignment="1">
      <alignment/>
    </xf>
    <xf numFmtId="0" fontId="25" fillId="24" borderId="11" xfId="57" applyFont="1" applyFill="1" applyBorder="1" applyAlignment="1">
      <alignment horizontal="center" vertical="center"/>
      <protection/>
    </xf>
    <xf numFmtId="0" fontId="2" fillId="24" borderId="11" xfId="57" applyFont="1" applyFill="1" applyBorder="1" applyAlignment="1">
      <alignment horizontal="center" vertical="center"/>
      <protection/>
    </xf>
    <xf numFmtId="0" fontId="5" fillId="24" borderId="22" xfId="0" applyFont="1" applyFill="1" applyBorder="1" applyAlignment="1">
      <alignment/>
    </xf>
    <xf numFmtId="3" fontId="2" fillId="24" borderId="3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72" fontId="2" fillId="0" borderId="20" xfId="0" applyNumberFormat="1" applyFont="1" applyFill="1" applyBorder="1" applyAlignment="1" applyProtection="1">
      <alignment horizontal="center" vertical="center"/>
      <protection locked="0"/>
    </xf>
    <xf numFmtId="172" fontId="2" fillId="0" borderId="20" xfId="0" applyNumberFormat="1" applyFont="1" applyFill="1" applyBorder="1" applyAlignment="1">
      <alignment horizontal="center" vertical="center"/>
    </xf>
    <xf numFmtId="172" fontId="2" fillId="0" borderId="21" xfId="0" applyNumberFormat="1" applyFont="1" applyFill="1" applyBorder="1" applyAlignment="1" applyProtection="1">
      <alignment horizontal="center" vertical="center"/>
      <protection locked="0"/>
    </xf>
    <xf numFmtId="172" fontId="2" fillId="0" borderId="21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/>
    </xf>
    <xf numFmtId="172" fontId="2" fillId="22" borderId="1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172" fontId="2" fillId="0" borderId="13" xfId="0" applyNumberFormat="1" applyFont="1" applyFill="1" applyBorder="1" applyAlignment="1" applyProtection="1">
      <alignment horizontal="center" vertical="center"/>
      <protection locked="0"/>
    </xf>
    <xf numFmtId="172" fontId="2" fillId="0" borderId="13" xfId="0" applyNumberFormat="1" applyFont="1" applyFill="1" applyBorder="1" applyAlignment="1">
      <alignment horizontal="center" vertical="center"/>
    </xf>
    <xf numFmtId="9" fontId="10" fillId="0" borderId="13" xfId="60" applyFont="1" applyBorder="1" applyAlignment="1">
      <alignment vertical="center" wrapText="1"/>
    </xf>
    <xf numFmtId="172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72" fontId="2" fillId="22" borderId="33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24" borderId="14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72" fontId="2" fillId="24" borderId="19" xfId="0" applyNumberFormat="1" applyFont="1" applyFill="1" applyBorder="1" applyAlignment="1">
      <alignment horizontal="center" vertical="center"/>
    </xf>
    <xf numFmtId="172" fontId="2" fillId="24" borderId="13" xfId="0" applyNumberFormat="1" applyFont="1" applyFill="1" applyBorder="1" applyAlignment="1" applyProtection="1">
      <alignment horizontal="center" vertical="center"/>
      <protection locked="0"/>
    </xf>
    <xf numFmtId="172" fontId="2" fillId="24" borderId="13" xfId="0" applyNumberFormat="1" applyFont="1" applyFill="1" applyBorder="1" applyAlignment="1">
      <alignment horizontal="center" vertical="center"/>
    </xf>
    <xf numFmtId="172" fontId="2" fillId="24" borderId="23" xfId="0" applyNumberFormat="1" applyFont="1" applyFill="1" applyBorder="1" applyAlignment="1" applyProtection="1">
      <alignment horizontal="center" vertical="center"/>
      <protection locked="0"/>
    </xf>
    <xf numFmtId="0" fontId="25" fillId="24" borderId="11" xfId="0" applyFont="1" applyFill="1" applyBorder="1" applyAlignment="1">
      <alignment horizontal="center" vertical="center"/>
    </xf>
    <xf numFmtId="172" fontId="2" fillId="0" borderId="16" xfId="0" applyNumberFormat="1" applyFont="1" applyFill="1" applyBorder="1" applyAlignment="1" applyProtection="1">
      <alignment horizontal="center" vertical="center"/>
      <protection/>
    </xf>
    <xf numFmtId="172" fontId="2" fillId="24" borderId="18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>
      <alignment vertical="center"/>
    </xf>
    <xf numFmtId="172" fontId="2" fillId="24" borderId="25" xfId="0" applyNumberFormat="1" applyFont="1" applyFill="1" applyBorder="1" applyAlignment="1" applyProtection="1">
      <alignment horizontal="center" vertical="center"/>
      <protection locked="0"/>
    </xf>
    <xf numFmtId="172" fontId="2" fillId="24" borderId="25" xfId="0" applyNumberFormat="1" applyFont="1" applyFill="1" applyBorder="1" applyAlignment="1">
      <alignment horizontal="center" vertical="center"/>
    </xf>
    <xf numFmtId="172" fontId="2" fillId="24" borderId="14" xfId="0" applyNumberFormat="1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Alignment="1">
      <alignment horizontal="center"/>
    </xf>
    <xf numFmtId="0" fontId="10" fillId="24" borderId="14" xfId="0" applyFont="1" applyFill="1" applyBorder="1" applyAlignment="1">
      <alignment vertical="center"/>
    </xf>
    <xf numFmtId="0" fontId="2" fillId="22" borderId="13" xfId="0" applyNumberFormat="1" applyFont="1" applyFill="1" applyBorder="1" applyAlignment="1">
      <alignment horizontal="center" vertical="center"/>
    </xf>
    <xf numFmtId="0" fontId="2" fillId="22" borderId="25" xfId="0" applyNumberFormat="1" applyFont="1" applyFill="1" applyBorder="1" applyAlignment="1">
      <alignment horizontal="center" vertical="center"/>
    </xf>
    <xf numFmtId="172" fontId="2" fillId="22" borderId="10" xfId="0" applyNumberFormat="1" applyFont="1" applyFill="1" applyBorder="1" applyAlignment="1">
      <alignment horizontal="center" vertical="center"/>
    </xf>
    <xf numFmtId="172" fontId="2" fillId="24" borderId="10" xfId="0" applyNumberFormat="1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3" fontId="2" fillId="24" borderId="25" xfId="0" applyNumberFormat="1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/>
    </xf>
    <xf numFmtId="172" fontId="2" fillId="27" borderId="11" xfId="0" applyNumberFormat="1" applyFont="1" applyFill="1" applyBorder="1" applyAlignment="1">
      <alignment horizontal="center" vertical="center"/>
    </xf>
    <xf numFmtId="172" fontId="2" fillId="28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175" fontId="38" fillId="0" borderId="25" xfId="42" applyNumberFormat="1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175" fontId="38" fillId="0" borderId="25" xfId="42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175" fontId="38" fillId="0" borderId="16" xfId="42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33" fillId="24" borderId="22" xfId="0" applyFont="1" applyFill="1" applyBorder="1" applyAlignment="1">
      <alignment/>
    </xf>
    <xf numFmtId="0" fontId="17" fillId="24" borderId="22" xfId="0" applyFont="1" applyFill="1" applyBorder="1" applyAlignment="1">
      <alignment/>
    </xf>
    <xf numFmtId="0" fontId="6" fillId="24" borderId="11" xfId="0" applyFont="1" applyFill="1" applyBorder="1" applyAlignment="1">
      <alignment vertical="center" wrapText="1"/>
    </xf>
    <xf numFmtId="0" fontId="2" fillId="24" borderId="25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vertical="center" wrapText="1"/>
    </xf>
    <xf numFmtId="0" fontId="7" fillId="24" borderId="0" xfId="0" applyFont="1" applyFill="1" applyAlignment="1">
      <alignment vertical="center" wrapText="1"/>
    </xf>
    <xf numFmtId="0" fontId="0" fillId="24" borderId="0" xfId="0" applyFont="1" applyFill="1" applyBorder="1" applyAlignment="1" applyProtection="1">
      <alignment vertical="center" wrapText="1"/>
      <protection locked="0"/>
    </xf>
    <xf numFmtId="0" fontId="7" fillId="24" borderId="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textRotation="90" wrapText="1"/>
    </xf>
    <xf numFmtId="174" fontId="0" fillId="20" borderId="11" xfId="0" applyNumberFormat="1" applyFont="1" applyFill="1" applyBorder="1" applyAlignment="1" applyProtection="1">
      <alignment horizontal="center" vertical="center"/>
      <protection locked="0"/>
    </xf>
    <xf numFmtId="174" fontId="0" fillId="20" borderId="16" xfId="0" applyNumberFormat="1" applyFont="1" applyFill="1" applyBorder="1" applyAlignment="1" applyProtection="1">
      <alignment horizontal="center" vertical="center"/>
      <protection locked="0"/>
    </xf>
    <xf numFmtId="172" fontId="39" fillId="24" borderId="0" xfId="0" applyNumberFormat="1" applyFont="1" applyFill="1" applyBorder="1" applyAlignment="1">
      <alignment horizontal="center" vertical="center"/>
    </xf>
    <xf numFmtId="172" fontId="40" fillId="24" borderId="0" xfId="0" applyNumberFormat="1" applyFont="1" applyFill="1" applyBorder="1" applyAlignment="1">
      <alignment horizontal="center" vertical="center"/>
    </xf>
    <xf numFmtId="174" fontId="0" fillId="20" borderId="25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172" fontId="2" fillId="29" borderId="25" xfId="0" applyNumberFormat="1" applyFont="1" applyFill="1" applyBorder="1" applyAlignment="1">
      <alignment horizontal="center" vertical="center"/>
    </xf>
    <xf numFmtId="0" fontId="0" fillId="25" borderId="25" xfId="0" applyFont="1" applyFill="1" applyBorder="1" applyAlignment="1" applyProtection="1">
      <alignment horizontal="center" vertical="center"/>
      <protection locked="0"/>
    </xf>
    <xf numFmtId="0" fontId="0" fillId="26" borderId="25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172" fontId="2" fillId="0" borderId="25" xfId="0" applyNumberFormat="1" applyFont="1" applyFill="1" applyBorder="1" applyAlignment="1" applyProtection="1">
      <alignment horizontal="center" vertical="center"/>
      <protection locked="0"/>
    </xf>
    <xf numFmtId="172" fontId="0" fillId="0" borderId="25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0" fontId="5" fillId="24" borderId="25" xfId="0" applyFont="1" applyFill="1" applyBorder="1" applyAlignment="1" applyProtection="1">
      <alignment horizontal="center" vertical="center"/>
      <protection locked="0"/>
    </xf>
    <xf numFmtId="0" fontId="8" fillId="24" borderId="33" xfId="0" applyFont="1" applyFill="1" applyBorder="1" applyAlignment="1">
      <alignment horizontal="center" vertical="center"/>
    </xf>
    <xf numFmtId="0" fontId="8" fillId="24" borderId="35" xfId="0" applyFont="1" applyFill="1" applyBorder="1" applyAlignment="1">
      <alignment horizontal="center" vertical="center"/>
    </xf>
    <xf numFmtId="172" fontId="0" fillId="24" borderId="0" xfId="0" applyNumberFormat="1" applyFont="1" applyFill="1" applyBorder="1" applyAlignment="1" applyProtection="1">
      <alignment horizontal="center" vertical="center"/>
      <protection locked="0"/>
    </xf>
    <xf numFmtId="172" fontId="11" fillId="24" borderId="13" xfId="0" applyNumberFormat="1" applyFont="1" applyFill="1" applyBorder="1" applyAlignment="1">
      <alignment horizontal="center" vertical="center"/>
    </xf>
    <xf numFmtId="0" fontId="15" fillId="24" borderId="11" xfId="0" applyFont="1" applyFill="1" applyBorder="1" applyAlignment="1">
      <alignment horizontal="center" vertical="center"/>
    </xf>
    <xf numFmtId="0" fontId="18" fillId="24" borderId="11" xfId="0" applyNumberFormat="1" applyFont="1" applyFill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textRotation="90" wrapText="1"/>
    </xf>
    <xf numFmtId="0" fontId="5" fillId="24" borderId="34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8" fillId="0" borderId="22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0" fillId="24" borderId="25" xfId="0" applyFont="1" applyFill="1" applyBorder="1" applyAlignment="1">
      <alignment horizontal="left" vertical="center" wrapText="1"/>
    </xf>
    <xf numFmtId="172" fontId="0" fillId="0" borderId="26" xfId="0" applyNumberFormat="1" applyFont="1" applyBorder="1" applyAlignment="1" applyProtection="1">
      <alignment horizontal="center" vertical="center"/>
      <protection locked="0"/>
    </xf>
    <xf numFmtId="172" fontId="0" fillId="0" borderId="16" xfId="0" applyNumberFormat="1" applyFont="1" applyBorder="1" applyAlignment="1" applyProtection="1">
      <alignment horizontal="center" vertical="center"/>
      <protection locked="0"/>
    </xf>
    <xf numFmtId="0" fontId="12" fillId="24" borderId="0" xfId="0" applyFont="1" applyFill="1" applyBorder="1" applyAlignment="1">
      <alignment wrapText="1"/>
    </xf>
    <xf numFmtId="0" fontId="1" fillId="24" borderId="0" xfId="0" applyFont="1" applyFill="1" applyAlignment="1">
      <alignment vertical="center" wrapText="1"/>
    </xf>
    <xf numFmtId="0" fontId="1" fillId="24" borderId="0" xfId="0" applyFont="1" applyFill="1" applyAlignment="1">
      <alignment vertical="center"/>
    </xf>
    <xf numFmtId="2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172" fontId="2" fillId="0" borderId="0" xfId="0" applyNumberFormat="1" applyFont="1" applyFill="1" applyBorder="1" applyAlignment="1" applyProtection="1">
      <alignment horizontal="center" vertical="center"/>
      <protection locked="0"/>
    </xf>
    <xf numFmtId="172" fontId="5" fillId="0" borderId="0" xfId="0" applyNumberFormat="1" applyFont="1" applyFill="1" applyBorder="1" applyAlignment="1" applyProtection="1">
      <alignment horizontal="center" vertical="center"/>
      <protection locked="0"/>
    </xf>
    <xf numFmtId="174" fontId="0" fillId="24" borderId="0" xfId="0" applyNumberFormat="1" applyFont="1" applyFill="1" applyBorder="1" applyAlignment="1" applyProtection="1">
      <alignment horizontal="center" vertical="center"/>
      <protection locked="0"/>
    </xf>
    <xf numFmtId="0" fontId="18" fillId="24" borderId="22" xfId="0" applyFont="1" applyFill="1" applyBorder="1" applyAlignment="1">
      <alignment vertical="center"/>
    </xf>
    <xf numFmtId="0" fontId="18" fillId="0" borderId="34" xfId="0" applyFont="1" applyBorder="1" applyAlignment="1">
      <alignment horizontal="right"/>
    </xf>
    <xf numFmtId="0" fontId="34" fillId="24" borderId="18" xfId="0" applyFont="1" applyFill="1" applyBorder="1" applyAlignment="1">
      <alignment horizontal="center" textRotation="90" wrapText="1"/>
    </xf>
    <xf numFmtId="0" fontId="2" fillId="18" borderId="11" xfId="0" applyFont="1" applyFill="1" applyBorder="1" applyAlignment="1">
      <alignment horizontal="center" vertical="center"/>
    </xf>
    <xf numFmtId="37" fontId="5" fillId="0" borderId="11" xfId="42" applyNumberFormat="1" applyFont="1" applyFill="1" applyBorder="1" applyAlignment="1">
      <alignment horizontal="center" vertical="center"/>
    </xf>
    <xf numFmtId="37" fontId="43" fillId="0" borderId="25" xfId="42" applyNumberFormat="1" applyFont="1" applyBorder="1" applyAlignment="1">
      <alignment vertical="center"/>
    </xf>
    <xf numFmtId="37" fontId="5" fillId="0" borderId="25" xfId="42" applyNumberFormat="1" applyFont="1" applyFill="1" applyBorder="1" applyAlignment="1">
      <alignment horizontal="center" vertical="center"/>
    </xf>
    <xf numFmtId="172" fontId="2" fillId="22" borderId="25" xfId="0" applyNumberFormat="1" applyFont="1" applyFill="1" applyBorder="1" applyAlignment="1">
      <alignment horizontal="center" vertical="center"/>
    </xf>
    <xf numFmtId="172" fontId="5" fillId="24" borderId="13" xfId="0" applyNumberFormat="1" applyFont="1" applyFill="1" applyBorder="1" applyAlignment="1" applyProtection="1">
      <alignment horizontal="center" vertical="center"/>
      <protection locked="0"/>
    </xf>
    <xf numFmtId="0" fontId="2" fillId="23" borderId="11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37" fontId="5" fillId="18" borderId="11" xfId="42" applyNumberFormat="1" applyFont="1" applyFill="1" applyBorder="1" applyAlignment="1">
      <alignment horizontal="center" vertical="center"/>
    </xf>
    <xf numFmtId="37" fontId="5" fillId="10" borderId="11" xfId="42" applyNumberFormat="1" applyFont="1" applyFill="1" applyBorder="1" applyAlignment="1">
      <alignment horizontal="center" vertical="center"/>
    </xf>
    <xf numFmtId="37" fontId="5" fillId="4" borderId="11" xfId="42" applyNumberFormat="1" applyFont="1" applyFill="1" applyBorder="1" applyAlignment="1">
      <alignment horizontal="center" vertical="center"/>
    </xf>
    <xf numFmtId="37" fontId="5" fillId="10" borderId="25" xfId="42" applyNumberFormat="1" applyFont="1" applyFill="1" applyBorder="1" applyAlignment="1">
      <alignment horizontal="center" vertical="center"/>
    </xf>
    <xf numFmtId="37" fontId="5" fillId="18" borderId="25" xfId="42" applyNumberFormat="1" applyFont="1" applyFill="1" applyBorder="1" applyAlignment="1">
      <alignment horizontal="center" vertical="center"/>
    </xf>
    <xf numFmtId="37" fontId="5" fillId="4" borderId="25" xfId="42" applyNumberFormat="1" applyFont="1" applyFill="1" applyBorder="1" applyAlignment="1">
      <alignment horizontal="center" vertical="center"/>
    </xf>
    <xf numFmtId="0" fontId="2" fillId="28" borderId="11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172" fontId="2" fillId="9" borderId="20" xfId="0" applyNumberFormat="1" applyFont="1" applyFill="1" applyBorder="1" applyAlignment="1">
      <alignment horizontal="center" vertical="center"/>
    </xf>
    <xf numFmtId="0" fontId="8" fillId="20" borderId="11" xfId="0" applyFont="1" applyFill="1" applyBorder="1" applyAlignment="1">
      <alignment horizontal="center" vertical="center"/>
    </xf>
    <xf numFmtId="172" fontId="2" fillId="18" borderId="11" xfId="0" applyNumberFormat="1" applyFont="1" applyFill="1" applyBorder="1" applyAlignment="1">
      <alignment horizontal="center" vertical="center"/>
    </xf>
    <xf numFmtId="172" fontId="2" fillId="10" borderId="11" xfId="0" applyNumberFormat="1" applyFont="1" applyFill="1" applyBorder="1" applyAlignment="1">
      <alignment horizontal="center" vertical="center"/>
    </xf>
    <xf numFmtId="172" fontId="2" fillId="9" borderId="11" xfId="0" applyNumberFormat="1" applyFont="1" applyFill="1" applyBorder="1" applyAlignment="1">
      <alignment horizontal="center" vertical="center"/>
    </xf>
    <xf numFmtId="172" fontId="2" fillId="18" borderId="13" xfId="0" applyNumberFormat="1" applyFont="1" applyFill="1" applyBorder="1" applyAlignment="1" applyProtection="1">
      <alignment horizontal="center" vertical="center"/>
      <protection/>
    </xf>
    <xf numFmtId="172" fontId="2" fillId="10" borderId="13" xfId="0" applyNumberFormat="1" applyFont="1" applyFill="1" applyBorder="1" applyAlignment="1" applyProtection="1">
      <alignment horizontal="center" vertical="center"/>
      <protection/>
    </xf>
    <xf numFmtId="3" fontId="2" fillId="10" borderId="11" xfId="0" applyNumberFormat="1" applyFont="1" applyFill="1" applyBorder="1" applyAlignment="1">
      <alignment horizontal="center" vertical="center"/>
    </xf>
    <xf numFmtId="3" fontId="2" fillId="28" borderId="11" xfId="0" applyNumberFormat="1" applyFont="1" applyFill="1" applyBorder="1" applyAlignment="1">
      <alignment horizontal="center" vertical="center"/>
    </xf>
    <xf numFmtId="3" fontId="2" fillId="18" borderId="10" xfId="0" applyNumberFormat="1" applyFont="1" applyFill="1" applyBorder="1" applyAlignment="1">
      <alignment horizontal="center" vertical="center"/>
    </xf>
    <xf numFmtId="3" fontId="2" fillId="10" borderId="10" xfId="0" applyNumberFormat="1" applyFont="1" applyFill="1" applyBorder="1" applyAlignment="1">
      <alignment horizontal="center" vertical="center"/>
    </xf>
    <xf numFmtId="3" fontId="2" fillId="4" borderId="11" xfId="0" applyNumberFormat="1" applyFont="1" applyFill="1" applyBorder="1" applyAlignment="1">
      <alignment horizontal="center" vertical="center"/>
    </xf>
    <xf numFmtId="3" fontId="2" fillId="18" borderId="11" xfId="0" applyNumberFormat="1" applyFont="1" applyFill="1" applyBorder="1" applyAlignment="1">
      <alignment horizontal="center" vertical="center"/>
    </xf>
    <xf numFmtId="172" fontId="15" fillId="28" borderId="11" xfId="0" applyNumberFormat="1" applyFont="1" applyFill="1" applyBorder="1" applyAlignment="1">
      <alignment horizontal="center" vertical="center"/>
    </xf>
    <xf numFmtId="3" fontId="15" fillId="28" borderId="11" xfId="0" applyNumberFormat="1" applyFont="1" applyFill="1" applyBorder="1" applyAlignment="1">
      <alignment horizontal="center" vertical="center"/>
    </xf>
    <xf numFmtId="172" fontId="15" fillId="27" borderId="11" xfId="0" applyNumberFormat="1" applyFont="1" applyFill="1" applyBorder="1" applyAlignment="1">
      <alignment horizontal="center" vertical="center"/>
    </xf>
    <xf numFmtId="172" fontId="15" fillId="28" borderId="11" xfId="0" applyNumberFormat="1" applyFont="1" applyFill="1" applyBorder="1" applyAlignment="1">
      <alignment horizontal="center" vertical="center"/>
    </xf>
    <xf numFmtId="172" fontId="15" fillId="22" borderId="11" xfId="0" applyNumberFormat="1" applyFont="1" applyFill="1" applyBorder="1" applyAlignment="1">
      <alignment horizontal="center" vertical="center"/>
    </xf>
    <xf numFmtId="172" fontId="15" fillId="22" borderId="33" xfId="0" applyNumberFormat="1" applyFont="1" applyFill="1" applyBorder="1" applyAlignment="1">
      <alignment horizontal="center" vertical="center"/>
    </xf>
    <xf numFmtId="0" fontId="15" fillId="22" borderId="33" xfId="0" applyNumberFormat="1" applyFont="1" applyFill="1" applyBorder="1" applyAlignment="1">
      <alignment horizontal="center" vertical="center"/>
    </xf>
    <xf numFmtId="0" fontId="15" fillId="28" borderId="11" xfId="0" applyFont="1" applyFill="1" applyBorder="1" applyAlignment="1">
      <alignment horizontal="center" vertical="center"/>
    </xf>
    <xf numFmtId="0" fontId="15" fillId="22" borderId="11" xfId="0" applyFont="1" applyFill="1" applyBorder="1" applyAlignment="1">
      <alignment horizontal="center" vertical="center"/>
    </xf>
    <xf numFmtId="0" fontId="15" fillId="22" borderId="11" xfId="0" applyFont="1" applyFill="1" applyBorder="1" applyAlignment="1">
      <alignment horizontal="center" vertical="center" wrapText="1"/>
    </xf>
    <xf numFmtId="37" fontId="44" fillId="28" borderId="11" xfId="42" applyNumberFormat="1" applyFont="1" applyFill="1" applyBorder="1" applyAlignment="1">
      <alignment horizontal="center" vertical="center"/>
    </xf>
    <xf numFmtId="37" fontId="5" fillId="28" borderId="11" xfId="42" applyNumberFormat="1" applyFont="1" applyFill="1" applyBorder="1" applyAlignment="1">
      <alignment horizontal="center" vertical="center"/>
    </xf>
    <xf numFmtId="174" fontId="15" fillId="28" borderId="11" xfId="0" applyNumberFormat="1" applyFont="1" applyFill="1" applyBorder="1" applyAlignment="1">
      <alignment horizontal="center" vertical="center"/>
    </xf>
    <xf numFmtId="174" fontId="2" fillId="28" borderId="11" xfId="0" applyNumberFormat="1" applyFont="1" applyFill="1" applyBorder="1" applyAlignment="1">
      <alignment horizontal="center" vertical="center"/>
    </xf>
    <xf numFmtId="172" fontId="2" fillId="22" borderId="13" xfId="0" applyNumberFormat="1" applyFont="1" applyFill="1" applyBorder="1" applyAlignment="1">
      <alignment horizontal="center" vertical="center"/>
    </xf>
    <xf numFmtId="0" fontId="15" fillId="22" borderId="11" xfId="0" applyNumberFormat="1" applyFont="1" applyFill="1" applyBorder="1" applyAlignment="1">
      <alignment horizontal="center" vertical="center"/>
    </xf>
    <xf numFmtId="172" fontId="2" fillId="9" borderId="10" xfId="0" applyNumberFormat="1" applyFont="1" applyFill="1" applyBorder="1" applyAlignment="1">
      <alignment horizontal="center" vertical="center"/>
    </xf>
    <xf numFmtId="172" fontId="15" fillId="28" borderId="33" xfId="0" applyNumberFormat="1" applyFont="1" applyFill="1" applyBorder="1" applyAlignment="1">
      <alignment horizontal="center" vertical="center"/>
    </xf>
    <xf numFmtId="172" fontId="45" fillId="24" borderId="25" xfId="0" applyNumberFormat="1" applyFont="1" applyFill="1" applyBorder="1" applyAlignment="1" applyProtection="1">
      <alignment horizontal="center" vertical="center"/>
      <protection locked="0"/>
    </xf>
    <xf numFmtId="172" fontId="45" fillId="24" borderId="13" xfId="0" applyNumberFormat="1" applyFont="1" applyFill="1" applyBorder="1" applyAlignment="1" applyProtection="1">
      <alignment horizontal="center" vertical="center"/>
      <protection locked="0"/>
    </xf>
    <xf numFmtId="172" fontId="45" fillId="24" borderId="18" xfId="0" applyNumberFormat="1" applyFont="1" applyFill="1" applyBorder="1" applyAlignment="1" applyProtection="1">
      <alignment horizontal="center" vertical="center"/>
      <protection locked="0"/>
    </xf>
    <xf numFmtId="172" fontId="2" fillId="9" borderId="33" xfId="0" applyNumberFormat="1" applyFont="1" applyFill="1" applyBorder="1" applyAlignment="1">
      <alignment horizontal="center" vertical="center"/>
    </xf>
    <xf numFmtId="172" fontId="2" fillId="30" borderId="25" xfId="0" applyNumberFormat="1" applyFont="1" applyFill="1" applyBorder="1" applyAlignment="1">
      <alignment horizontal="center" vertical="center"/>
    </xf>
    <xf numFmtId="172" fontId="2" fillId="31" borderId="25" xfId="0" applyNumberFormat="1" applyFont="1" applyFill="1" applyBorder="1" applyAlignment="1">
      <alignment horizontal="center" vertical="center"/>
    </xf>
    <xf numFmtId="172" fontId="2" fillId="32" borderId="25" xfId="0" applyNumberFormat="1" applyFont="1" applyFill="1" applyBorder="1" applyAlignment="1">
      <alignment horizontal="center" vertical="center"/>
    </xf>
    <xf numFmtId="172" fontId="15" fillId="18" borderId="33" xfId="0" applyNumberFormat="1" applyFont="1" applyFill="1" applyBorder="1" applyAlignment="1">
      <alignment horizontal="center" vertical="center"/>
    </xf>
    <xf numFmtId="172" fontId="15" fillId="10" borderId="33" xfId="0" applyNumberFormat="1" applyFont="1" applyFill="1" applyBorder="1" applyAlignment="1">
      <alignment horizontal="center" vertical="center"/>
    </xf>
    <xf numFmtId="172" fontId="15" fillId="4" borderId="11" xfId="0" applyNumberFormat="1" applyFont="1" applyFill="1" applyBorder="1" applyAlignment="1">
      <alignment horizontal="center" vertical="center"/>
    </xf>
    <xf numFmtId="172" fontId="0" fillId="18" borderId="13" xfId="0" applyNumberFormat="1" applyFont="1" applyFill="1" applyBorder="1" applyAlignment="1" applyProtection="1">
      <alignment horizontal="center" vertical="center"/>
      <protection locked="0"/>
    </xf>
    <xf numFmtId="172" fontId="0" fillId="10" borderId="13" xfId="0" applyNumberFormat="1" applyFont="1" applyFill="1" applyBorder="1" applyAlignment="1" applyProtection="1">
      <alignment horizontal="center" vertical="center"/>
      <protection locked="0"/>
    </xf>
    <xf numFmtId="172" fontId="15" fillId="18" borderId="11" xfId="0" applyNumberFormat="1" applyFont="1" applyFill="1" applyBorder="1" applyAlignment="1">
      <alignment horizontal="center" vertical="center"/>
    </xf>
    <xf numFmtId="172" fontId="15" fillId="10" borderId="11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9" fillId="0" borderId="0" xfId="0" applyFont="1" applyAlignment="1">
      <alignment/>
    </xf>
    <xf numFmtId="0" fontId="9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4" fillId="24" borderId="0" xfId="0" applyFont="1" applyFill="1" applyAlignment="1">
      <alignment horizontal="left"/>
    </xf>
    <xf numFmtId="0" fontId="9" fillId="24" borderId="0" xfId="0" applyFont="1" applyFill="1" applyAlignment="1">
      <alignment horizontal="center"/>
    </xf>
    <xf numFmtId="0" fontId="9" fillId="24" borderId="0" xfId="0" applyNumberFormat="1" applyFont="1" applyFill="1" applyAlignment="1">
      <alignment/>
    </xf>
    <xf numFmtId="0" fontId="47" fillId="0" borderId="0" xfId="0" applyFont="1" applyAlignment="1">
      <alignment vertical="center"/>
    </xf>
    <xf numFmtId="0" fontId="47" fillId="24" borderId="0" xfId="0" applyFont="1" applyFill="1" applyAlignment="1">
      <alignment/>
    </xf>
    <xf numFmtId="0" fontId="48" fillId="24" borderId="0" xfId="0" applyFont="1" applyFill="1" applyAlignment="1">
      <alignment horizontal="center"/>
    </xf>
    <xf numFmtId="0" fontId="4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24" borderId="0" xfId="0" applyFont="1" applyFill="1" applyBorder="1" applyAlignment="1">
      <alignment horizontal="left" vertical="center" wrapText="1"/>
    </xf>
    <xf numFmtId="0" fontId="9" fillId="24" borderId="0" xfId="57" applyFont="1" applyFill="1" applyAlignment="1">
      <alignment horizontal="left"/>
      <protection/>
    </xf>
    <xf numFmtId="0" fontId="1" fillId="24" borderId="0" xfId="57" applyFont="1" applyFill="1" applyBorder="1" applyAlignment="1">
      <alignment horizontal="center"/>
      <protection/>
    </xf>
    <xf numFmtId="0" fontId="2" fillId="24" borderId="0" xfId="0" applyFont="1" applyFill="1" applyAlignment="1">
      <alignment/>
    </xf>
    <xf numFmtId="0" fontId="44" fillId="24" borderId="0" xfId="0" applyFont="1" applyFill="1" applyAlignment="1">
      <alignment/>
    </xf>
    <xf numFmtId="0" fontId="50" fillId="24" borderId="0" xfId="0" applyFont="1" applyFill="1" applyAlignment="1">
      <alignment/>
    </xf>
    <xf numFmtId="0" fontId="17" fillId="0" borderId="0" xfId="0" applyFont="1" applyAlignment="1">
      <alignment horizontal="left" vertical="center"/>
    </xf>
    <xf numFmtId="0" fontId="53" fillId="24" borderId="18" xfId="0" applyFont="1" applyFill="1" applyBorder="1" applyAlignment="1">
      <alignment horizontal="center" textRotation="90" wrapText="1"/>
    </xf>
    <xf numFmtId="0" fontId="54" fillId="24" borderId="11" xfId="0" applyFont="1" applyFill="1" applyBorder="1" applyAlignment="1">
      <alignment horizontal="center" vertical="center" wrapText="1"/>
    </xf>
    <xf numFmtId="0" fontId="56" fillId="24" borderId="33" xfId="0" applyNumberFormat="1" applyFont="1" applyFill="1" applyBorder="1" applyAlignment="1">
      <alignment horizontal="centerContinuous" vertical="center"/>
    </xf>
    <xf numFmtId="0" fontId="54" fillId="24" borderId="11" xfId="0" applyFont="1" applyFill="1" applyBorder="1" applyAlignment="1">
      <alignment horizontal="center" vertical="center"/>
    </xf>
    <xf numFmtId="0" fontId="51" fillId="24" borderId="11" xfId="0" applyFont="1" applyFill="1" applyBorder="1" applyAlignment="1">
      <alignment horizontal="center" textRotation="90" wrapText="1"/>
    </xf>
    <xf numFmtId="0" fontId="0" fillId="24" borderId="0" xfId="0" applyFont="1" applyFill="1" applyBorder="1" applyAlignment="1" applyProtection="1">
      <alignment horizontal="center" vertical="center" wrapText="1"/>
      <protection locked="0"/>
    </xf>
    <xf numFmtId="172" fontId="7" fillId="24" borderId="0" xfId="0" applyNumberFormat="1" applyFont="1" applyFill="1" applyBorder="1" applyAlignment="1">
      <alignment vertical="center" wrapText="1"/>
    </xf>
    <xf numFmtId="0" fontId="9" fillId="24" borderId="0" xfId="0" applyFont="1" applyFill="1" applyBorder="1" applyAlignment="1">
      <alignment horizontal="right" vertical="center"/>
    </xf>
    <xf numFmtId="0" fontId="3" fillId="24" borderId="0" xfId="0" applyFont="1" applyFill="1" applyBorder="1" applyAlignment="1">
      <alignment horizontal="center"/>
    </xf>
    <xf numFmtId="0" fontId="56" fillId="24" borderId="33" xfId="0" applyFont="1" applyFill="1" applyBorder="1" applyAlignment="1">
      <alignment horizontal="centerContinuous" vertical="center"/>
    </xf>
    <xf numFmtId="0" fontId="10" fillId="24" borderId="26" xfId="0" applyFont="1" applyFill="1" applyBorder="1" applyAlignment="1">
      <alignment horizontal="left" vertical="center" wrapText="1"/>
    </xf>
    <xf numFmtId="3" fontId="2" fillId="24" borderId="26" xfId="0" applyNumberFormat="1" applyFont="1" applyFill="1" applyBorder="1" applyAlignment="1">
      <alignment horizontal="center" vertical="center"/>
    </xf>
    <xf numFmtId="0" fontId="10" fillId="24" borderId="16" xfId="0" applyFont="1" applyFill="1" applyBorder="1" applyAlignment="1">
      <alignment vertical="center"/>
    </xf>
    <xf numFmtId="3" fontId="2" fillId="24" borderId="16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7" fillId="0" borderId="0" xfId="57" applyFont="1">
      <alignment/>
      <protection/>
    </xf>
    <xf numFmtId="0" fontId="57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vertical="center"/>
    </xf>
    <xf numFmtId="0" fontId="26" fillId="0" borderId="25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26" fillId="0" borderId="13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26" fillId="0" borderId="15" xfId="0" applyFont="1" applyBorder="1" applyAlignment="1">
      <alignment/>
    </xf>
    <xf numFmtId="0" fontId="26" fillId="0" borderId="11" xfId="0" applyFont="1" applyBorder="1" applyAlignment="1">
      <alignment/>
    </xf>
    <xf numFmtId="0" fontId="10" fillId="24" borderId="14" xfId="57" applyFont="1" applyFill="1" applyBorder="1" applyAlignment="1">
      <alignment horizontal="center" vertical="center"/>
      <protection/>
    </xf>
    <xf numFmtId="0" fontId="10" fillId="24" borderId="14" xfId="57" applyFont="1" applyFill="1" applyBorder="1" applyAlignment="1">
      <alignment vertical="center" wrapText="1"/>
      <protection/>
    </xf>
    <xf numFmtId="172" fontId="0" fillId="24" borderId="14" xfId="57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/>
    </xf>
    <xf numFmtId="0" fontId="14" fillId="0" borderId="11" xfId="0" applyFont="1" applyBorder="1" applyAlignment="1">
      <alignment horizontal="left"/>
    </xf>
    <xf numFmtId="0" fontId="56" fillId="24" borderId="11" xfId="0" applyFont="1" applyFill="1" applyBorder="1" applyAlignment="1">
      <alignment horizontal="center" vertical="center" wrapText="1"/>
    </xf>
    <xf numFmtId="0" fontId="0" fillId="0" borderId="14" xfId="57" applyFont="1" applyFill="1" applyBorder="1" applyAlignment="1">
      <alignment horizontal="center" textRotation="90" wrapText="1"/>
      <protection/>
    </xf>
    <xf numFmtId="0" fontId="0" fillId="24" borderId="14" xfId="57" applyFont="1" applyFill="1" applyBorder="1" applyAlignment="1">
      <alignment horizontal="center" textRotation="90" wrapText="1"/>
      <protection/>
    </xf>
    <xf numFmtId="0" fontId="0" fillId="24" borderId="14" xfId="57" applyFont="1" applyFill="1" applyBorder="1" applyAlignment="1">
      <alignment horizontal="center" textRotation="90"/>
      <protection/>
    </xf>
    <xf numFmtId="0" fontId="17" fillId="24" borderId="11" xfId="57" applyFont="1" applyFill="1" applyBorder="1" applyAlignment="1">
      <alignment horizontal="center" vertical="center"/>
      <protection/>
    </xf>
    <xf numFmtId="0" fontId="0" fillId="24" borderId="26" xfId="57" applyFont="1" applyFill="1" applyBorder="1" applyAlignment="1">
      <alignment horizontal="left" vertical="center" wrapText="1"/>
      <protection/>
    </xf>
    <xf numFmtId="0" fontId="0" fillId="24" borderId="13" xfId="57" applyFont="1" applyFill="1" applyBorder="1" applyAlignment="1">
      <alignment vertical="center" wrapText="1"/>
      <protection/>
    </xf>
    <xf numFmtId="0" fontId="0" fillId="24" borderId="14" xfId="57" applyFont="1" applyFill="1" applyBorder="1" applyAlignment="1">
      <alignment vertical="center" wrapText="1"/>
      <protection/>
    </xf>
    <xf numFmtId="0" fontId="5" fillId="22" borderId="11" xfId="57" applyFont="1" applyFill="1" applyBorder="1" applyAlignment="1">
      <alignment horizontal="center" vertical="center" wrapText="1"/>
      <protection/>
    </xf>
    <xf numFmtId="0" fontId="10" fillId="0" borderId="14" xfId="57" applyFont="1" applyFill="1" applyBorder="1" applyAlignment="1">
      <alignment horizontal="center" textRotation="90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18" fillId="0" borderId="22" xfId="0" applyFont="1" applyBorder="1" applyAlignment="1">
      <alignment horizontal="right" vertical="center"/>
    </xf>
    <xf numFmtId="0" fontId="9" fillId="0" borderId="18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textRotation="90" wrapText="1"/>
    </xf>
    <xf numFmtId="0" fontId="7" fillId="0" borderId="18" xfId="0" applyFont="1" applyBorder="1" applyAlignment="1">
      <alignment horizontal="center" textRotation="90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textRotation="90" wrapText="1"/>
    </xf>
    <xf numFmtId="0" fontId="9" fillId="0" borderId="14" xfId="0" applyFont="1" applyBorder="1" applyAlignment="1">
      <alignment horizontal="center" textRotation="90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left"/>
    </xf>
    <xf numFmtId="0" fontId="32" fillId="0" borderId="20" xfId="0" applyFont="1" applyBorder="1" applyAlignment="1">
      <alignment horizontal="center" vertical="center" wrapText="1"/>
    </xf>
    <xf numFmtId="0" fontId="17" fillId="24" borderId="0" xfId="0" applyFont="1" applyFill="1" applyAlignment="1">
      <alignment horizontal="center"/>
    </xf>
    <xf numFmtId="0" fontId="4" fillId="24" borderId="10" xfId="0" applyFont="1" applyFill="1" applyBorder="1" applyAlignment="1">
      <alignment horizontal="center" textRotation="90" wrapText="1"/>
    </xf>
    <xf numFmtId="0" fontId="4" fillId="24" borderId="18" xfId="0" applyFont="1" applyFill="1" applyBorder="1" applyAlignment="1">
      <alignment horizontal="center" textRotation="90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textRotation="90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textRotation="90" wrapText="1"/>
    </xf>
    <xf numFmtId="0" fontId="6" fillId="24" borderId="14" xfId="0" applyFont="1" applyFill="1" applyBorder="1" applyAlignment="1">
      <alignment horizontal="center" textRotation="90" wrapText="1"/>
    </xf>
    <xf numFmtId="0" fontId="6" fillId="24" borderId="18" xfId="0" applyFont="1" applyFill="1" applyBorder="1" applyAlignment="1">
      <alignment horizontal="center" textRotation="90" wrapText="1"/>
    </xf>
    <xf numFmtId="0" fontId="5" fillId="24" borderId="33" xfId="0" applyFont="1" applyFill="1" applyBorder="1" applyAlignment="1">
      <alignment horizontal="center" vertical="center"/>
    </xf>
    <xf numFmtId="0" fontId="5" fillId="24" borderId="34" xfId="0" applyFont="1" applyFill="1" applyBorder="1" applyAlignment="1">
      <alignment horizontal="center" vertical="center"/>
    </xf>
    <xf numFmtId="0" fontId="5" fillId="24" borderId="35" xfId="0" applyFont="1" applyFill="1" applyBorder="1" applyAlignment="1">
      <alignment horizontal="center" vertical="center"/>
    </xf>
    <xf numFmtId="0" fontId="5" fillId="24" borderId="33" xfId="0" applyFont="1" applyFill="1" applyBorder="1" applyAlignment="1">
      <alignment horizontal="center" vertical="center" wrapText="1"/>
    </xf>
    <xf numFmtId="0" fontId="5" fillId="24" borderId="34" xfId="0" applyFont="1" applyFill="1" applyBorder="1" applyAlignment="1">
      <alignment horizontal="center" vertical="center" wrapText="1"/>
    </xf>
    <xf numFmtId="0" fontId="5" fillId="24" borderId="35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right" vertical="center"/>
    </xf>
    <xf numFmtId="0" fontId="32" fillId="24" borderId="33" xfId="0" applyFont="1" applyFill="1" applyBorder="1" applyAlignment="1">
      <alignment horizontal="center" vertical="center" wrapText="1"/>
    </xf>
    <xf numFmtId="0" fontId="32" fillId="24" borderId="34" xfId="0" applyFont="1" applyFill="1" applyBorder="1" applyAlignment="1">
      <alignment horizontal="center" vertical="center" wrapText="1"/>
    </xf>
    <xf numFmtId="0" fontId="32" fillId="24" borderId="35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2" fillId="24" borderId="33" xfId="0" applyFont="1" applyFill="1" applyBorder="1" applyAlignment="1">
      <alignment horizontal="center" vertical="center"/>
    </xf>
    <xf numFmtId="0" fontId="12" fillId="24" borderId="35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2" fontId="6" fillId="24" borderId="10" xfId="0" applyNumberFormat="1" applyFont="1" applyFill="1" applyBorder="1" applyAlignment="1">
      <alignment horizontal="center" vertical="center" wrapText="1"/>
    </xf>
    <xf numFmtId="2" fontId="10" fillId="24" borderId="18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 wrapText="1"/>
    </xf>
    <xf numFmtId="0" fontId="1" fillId="24" borderId="30" xfId="0" applyFont="1" applyFill="1" applyBorder="1" applyAlignment="1">
      <alignment horizontal="center" wrapText="1"/>
    </xf>
    <xf numFmtId="0" fontId="8" fillId="24" borderId="22" xfId="0" applyFont="1" applyFill="1" applyBorder="1" applyAlignment="1">
      <alignment horizontal="center" vertical="center"/>
    </xf>
    <xf numFmtId="0" fontId="35" fillId="24" borderId="22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left"/>
    </xf>
    <xf numFmtId="0" fontId="12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1" fillId="24" borderId="30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33" xfId="0" applyFont="1" applyFill="1" applyBorder="1" applyAlignment="1">
      <alignment horizontal="center" vertical="center" wrapText="1"/>
    </xf>
    <xf numFmtId="0" fontId="6" fillId="24" borderId="34" xfId="0" applyFont="1" applyFill="1" applyBorder="1" applyAlignment="1">
      <alignment horizontal="center" vertical="center" wrapText="1"/>
    </xf>
    <xf numFmtId="0" fontId="6" fillId="24" borderId="35" xfId="0" applyFont="1" applyFill="1" applyBorder="1" applyAlignment="1">
      <alignment horizontal="center" vertical="center" wrapText="1"/>
    </xf>
    <xf numFmtId="0" fontId="52" fillId="24" borderId="10" xfId="0" applyFont="1" applyFill="1" applyBorder="1" applyAlignment="1">
      <alignment horizontal="center" textRotation="90" wrapText="1"/>
    </xf>
    <xf numFmtId="0" fontId="7" fillId="24" borderId="18" xfId="0" applyFont="1" applyFill="1" applyBorder="1" applyAlignment="1">
      <alignment horizontal="center" textRotation="90" wrapText="1"/>
    </xf>
    <xf numFmtId="0" fontId="7" fillId="24" borderId="10" xfId="0" applyFont="1" applyFill="1" applyBorder="1" applyAlignment="1">
      <alignment horizontal="center" textRotation="90" wrapText="1"/>
    </xf>
    <xf numFmtId="0" fontId="24" fillId="24" borderId="11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textRotation="90" wrapText="1"/>
    </xf>
    <xf numFmtId="0" fontId="31" fillId="24" borderId="10" xfId="0" applyFont="1" applyFill="1" applyBorder="1" applyAlignment="1">
      <alignment horizontal="center" textRotation="90" wrapText="1"/>
    </xf>
    <xf numFmtId="0" fontId="31" fillId="24" borderId="14" xfId="0" applyFont="1" applyFill="1" applyBorder="1" applyAlignment="1">
      <alignment horizontal="center" textRotation="90" wrapText="1"/>
    </xf>
    <xf numFmtId="0" fontId="31" fillId="24" borderId="18" xfId="0" applyFont="1" applyFill="1" applyBorder="1" applyAlignment="1">
      <alignment horizontal="center" textRotation="90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textRotation="90" wrapText="1"/>
    </xf>
    <xf numFmtId="0" fontId="6" fillId="24" borderId="14" xfId="0" applyNumberFormat="1" applyFont="1" applyFill="1" applyBorder="1" applyAlignment="1">
      <alignment horizontal="center" textRotation="90" wrapText="1"/>
    </xf>
    <xf numFmtId="0" fontId="6" fillId="24" borderId="18" xfId="0" applyNumberFormat="1" applyFont="1" applyFill="1" applyBorder="1" applyAlignment="1">
      <alignment horizontal="center" textRotation="90" wrapText="1"/>
    </xf>
    <xf numFmtId="0" fontId="7" fillId="24" borderId="14" xfId="0" applyFont="1" applyFill="1" applyBorder="1" applyAlignment="1">
      <alignment horizontal="center" textRotation="90" wrapText="1"/>
    </xf>
    <xf numFmtId="0" fontId="12" fillId="24" borderId="0" xfId="0" applyFont="1" applyFill="1" applyBorder="1" applyAlignment="1">
      <alignment horizontal="center" vertical="center"/>
    </xf>
    <xf numFmtId="0" fontId="12" fillId="24" borderId="11" xfId="0" applyFont="1" applyFill="1" applyBorder="1" applyAlignment="1">
      <alignment horizontal="center" vertical="center"/>
    </xf>
    <xf numFmtId="0" fontId="18" fillId="24" borderId="3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center" vertical="center"/>
    </xf>
    <xf numFmtId="172" fontId="7" fillId="24" borderId="0" xfId="0" applyNumberFormat="1" applyFont="1" applyFill="1" applyBorder="1" applyAlignment="1">
      <alignment horizontal="left" vertical="center" wrapText="1"/>
    </xf>
    <xf numFmtId="172" fontId="7" fillId="24" borderId="30" xfId="0" applyNumberFormat="1" applyFont="1" applyFill="1" applyBorder="1" applyAlignment="1">
      <alignment horizontal="left" vertical="center" wrapText="1"/>
    </xf>
    <xf numFmtId="0" fontId="0" fillId="24" borderId="33" xfId="0" applyFont="1" applyFill="1" applyBorder="1" applyAlignment="1" applyProtection="1">
      <alignment horizontal="center" vertical="center" wrapText="1"/>
      <protection locked="0"/>
    </xf>
    <xf numFmtId="0" fontId="0" fillId="24" borderId="34" xfId="0" applyFont="1" applyFill="1" applyBorder="1" applyAlignment="1" applyProtection="1">
      <alignment horizontal="center" vertical="center" wrapText="1"/>
      <protection locked="0"/>
    </xf>
    <xf numFmtId="0" fontId="0" fillId="24" borderId="35" xfId="0" applyFont="1" applyFill="1" applyBorder="1" applyAlignment="1" applyProtection="1">
      <alignment horizontal="center" vertical="center" wrapText="1"/>
      <protection locked="0"/>
    </xf>
    <xf numFmtId="0" fontId="7" fillId="24" borderId="0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7" fillId="24" borderId="0" xfId="0" applyFont="1" applyFill="1" applyAlignment="1">
      <alignment horizontal="center" vertical="center" wrapText="1"/>
    </xf>
    <xf numFmtId="172" fontId="7" fillId="24" borderId="0" xfId="0" applyNumberFormat="1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right"/>
    </xf>
    <xf numFmtId="0" fontId="2" fillId="24" borderId="11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textRotation="90" wrapText="1"/>
    </xf>
    <xf numFmtId="0" fontId="5" fillId="24" borderId="14" xfId="0" applyFont="1" applyFill="1" applyBorder="1" applyAlignment="1">
      <alignment horizontal="center" textRotation="90" wrapText="1"/>
    </xf>
    <xf numFmtId="0" fontId="2" fillId="24" borderId="33" xfId="0" applyFont="1" applyFill="1" applyBorder="1" applyAlignment="1">
      <alignment horizontal="center" vertical="center" wrapText="1"/>
    </xf>
    <xf numFmtId="0" fontId="2" fillId="24" borderId="34" xfId="0" applyFont="1" applyFill="1" applyBorder="1" applyAlignment="1">
      <alignment horizontal="center" vertical="center" wrapText="1"/>
    </xf>
    <xf numFmtId="0" fontId="2" fillId="24" borderId="35" xfId="0" applyFont="1" applyFill="1" applyBorder="1" applyAlignment="1">
      <alignment horizontal="center" vertical="center" wrapText="1"/>
    </xf>
    <xf numFmtId="0" fontId="49" fillId="24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20" fontId="4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textRotation="90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22" xfId="0" applyFont="1" applyBorder="1" applyAlignment="1">
      <alignment horizontal="right"/>
    </xf>
    <xf numFmtId="0" fontId="2" fillId="0" borderId="3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textRotation="90" wrapText="1"/>
    </xf>
    <xf numFmtId="0" fontId="33" fillId="24" borderId="33" xfId="0" applyFont="1" applyFill="1" applyBorder="1" applyAlignment="1">
      <alignment horizontal="center" vertical="center"/>
    </xf>
    <xf numFmtId="0" fontId="33" fillId="24" borderId="35" xfId="0" applyFont="1" applyFill="1" applyBorder="1" applyAlignment="1">
      <alignment horizontal="center" vertical="center"/>
    </xf>
    <xf numFmtId="0" fontId="52" fillId="24" borderId="18" xfId="0" applyFont="1" applyFill="1" applyBorder="1" applyAlignment="1">
      <alignment horizontal="center" textRotation="90" wrapText="1"/>
    </xf>
    <xf numFmtId="0" fontId="1" fillId="24" borderId="0" xfId="0" applyFont="1" applyFill="1" applyBorder="1" applyAlignment="1">
      <alignment horizontal="center" vertical="center"/>
    </xf>
    <xf numFmtId="0" fontId="12" fillId="24" borderId="33" xfId="0" applyFont="1" applyFill="1" applyBorder="1" applyAlignment="1">
      <alignment horizontal="center" vertical="center" wrapText="1"/>
    </xf>
    <xf numFmtId="0" fontId="12" fillId="24" borderId="35" xfId="0" applyFont="1" applyFill="1" applyBorder="1" applyAlignment="1">
      <alignment horizontal="center" vertical="center" wrapText="1"/>
    </xf>
    <xf numFmtId="0" fontId="2" fillId="24" borderId="33" xfId="0" applyFont="1" applyFill="1" applyBorder="1" applyAlignment="1">
      <alignment horizontal="center" vertical="center"/>
    </xf>
    <xf numFmtId="0" fontId="2" fillId="24" borderId="34" xfId="0" applyFont="1" applyFill="1" applyBorder="1" applyAlignment="1">
      <alignment horizontal="center" vertical="center"/>
    </xf>
    <xf numFmtId="0" fontId="2" fillId="24" borderId="35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textRotation="90" wrapText="1"/>
    </xf>
    <xf numFmtId="0" fontId="4" fillId="24" borderId="17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2" fillId="24" borderId="33" xfId="0" applyFont="1" applyFill="1" applyBorder="1" applyAlignment="1">
      <alignment horizontal="center"/>
    </xf>
    <xf numFmtId="0" fontId="12" fillId="24" borderId="35" xfId="0" applyFont="1" applyFill="1" applyBorder="1" applyAlignment="1">
      <alignment horizontal="center"/>
    </xf>
    <xf numFmtId="0" fontId="8" fillId="0" borderId="22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12" fillId="24" borderId="10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right"/>
    </xf>
    <xf numFmtId="0" fontId="1" fillId="24" borderId="0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 vertical="center" wrapText="1"/>
    </xf>
    <xf numFmtId="0" fontId="6" fillId="24" borderId="24" xfId="0" applyFont="1" applyFill="1" applyBorder="1" applyAlignment="1">
      <alignment horizontal="center" vertical="center" wrapText="1"/>
    </xf>
    <xf numFmtId="0" fontId="6" fillId="24" borderId="36" xfId="0" applyFont="1" applyFill="1" applyBorder="1" applyAlignment="1">
      <alignment horizontal="center" vertical="center" wrapText="1"/>
    </xf>
    <xf numFmtId="0" fontId="9" fillId="24" borderId="20" xfId="0" applyFont="1" applyFill="1" applyBorder="1" applyAlignment="1">
      <alignment horizontal="center" vertical="center" wrapText="1"/>
    </xf>
    <xf numFmtId="0" fontId="9" fillId="24" borderId="36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wrapText="1"/>
    </xf>
    <xf numFmtId="0" fontId="42" fillId="24" borderId="10" xfId="0" applyFont="1" applyFill="1" applyBorder="1" applyAlignment="1">
      <alignment horizontal="center" textRotation="90" wrapText="1"/>
    </xf>
    <xf numFmtId="0" fontId="42" fillId="24" borderId="18" xfId="0" applyFont="1" applyFill="1" applyBorder="1" applyAlignment="1">
      <alignment horizontal="center" textRotation="90" wrapText="1"/>
    </xf>
    <xf numFmtId="0" fontId="5" fillId="24" borderId="20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center" vertical="center"/>
    </xf>
    <xf numFmtId="0" fontId="5" fillId="24" borderId="36" xfId="0" applyFont="1" applyFill="1" applyBorder="1" applyAlignment="1">
      <alignment horizontal="center" vertical="center" wrapText="1"/>
    </xf>
    <xf numFmtId="0" fontId="17" fillId="24" borderId="22" xfId="0" applyFont="1" applyFill="1" applyBorder="1" applyAlignment="1">
      <alignment horizontal="center" vertical="center"/>
    </xf>
    <xf numFmtId="0" fontId="12" fillId="24" borderId="11" xfId="0" applyFont="1" applyFill="1" applyBorder="1" applyAlignment="1">
      <alignment horizontal="center"/>
    </xf>
    <xf numFmtId="0" fontId="12" fillId="24" borderId="34" xfId="0" applyFont="1" applyFill="1" applyBorder="1" applyAlignment="1">
      <alignment horizontal="center" vertical="center"/>
    </xf>
    <xf numFmtId="0" fontId="31" fillId="24" borderId="33" xfId="0" applyFont="1" applyFill="1" applyBorder="1" applyAlignment="1">
      <alignment horizontal="center" vertical="center" wrapText="1"/>
    </xf>
    <xf numFmtId="0" fontId="31" fillId="24" borderId="34" xfId="0" applyFont="1" applyFill="1" applyBorder="1" applyAlignment="1">
      <alignment horizontal="center" vertical="center" wrapText="1"/>
    </xf>
    <xf numFmtId="0" fontId="31" fillId="24" borderId="35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 applyProtection="1">
      <alignment horizontal="center" vertical="center" wrapText="1"/>
      <protection locked="0"/>
    </xf>
    <xf numFmtId="0" fontId="8" fillId="24" borderId="22" xfId="0" applyFont="1" applyFill="1" applyBorder="1" applyAlignment="1">
      <alignment horizontal="right"/>
    </xf>
    <xf numFmtId="0" fontId="32" fillId="24" borderId="33" xfId="0" applyFont="1" applyFill="1" applyBorder="1" applyAlignment="1">
      <alignment horizontal="center" vertical="center"/>
    </xf>
    <xf numFmtId="0" fontId="32" fillId="24" borderId="34" xfId="0" applyFont="1" applyFill="1" applyBorder="1" applyAlignment="1">
      <alignment horizontal="center" vertical="center"/>
    </xf>
    <xf numFmtId="0" fontId="32" fillId="24" borderId="35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textRotation="90" wrapText="1"/>
    </xf>
    <xf numFmtId="0" fontId="9" fillId="24" borderId="14" xfId="0" applyFont="1" applyFill="1" applyBorder="1" applyAlignment="1">
      <alignment horizontal="center" textRotation="90" wrapText="1"/>
    </xf>
    <xf numFmtId="0" fontId="9" fillId="24" borderId="18" xfId="0" applyFont="1" applyFill="1" applyBorder="1" applyAlignment="1">
      <alignment horizontal="center" textRotation="90" wrapText="1"/>
    </xf>
    <xf numFmtId="0" fontId="5" fillId="24" borderId="36" xfId="0" applyFont="1" applyFill="1" applyBorder="1" applyAlignment="1">
      <alignment horizontal="center" vertical="center"/>
    </xf>
    <xf numFmtId="0" fontId="19" fillId="24" borderId="33" xfId="0" applyFont="1" applyFill="1" applyBorder="1" applyAlignment="1">
      <alignment horizontal="center" vertical="center"/>
    </xf>
    <xf numFmtId="0" fontId="19" fillId="24" borderId="34" xfId="0" applyFont="1" applyFill="1" applyBorder="1" applyAlignment="1">
      <alignment horizontal="center" vertical="center"/>
    </xf>
    <xf numFmtId="0" fontId="19" fillId="24" borderId="35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textRotation="90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3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37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/>
    </xf>
    <xf numFmtId="0" fontId="9" fillId="24" borderId="33" xfId="0" applyFont="1" applyFill="1" applyBorder="1" applyAlignment="1">
      <alignment horizontal="right" vertical="center" wrapText="1"/>
    </xf>
    <xf numFmtId="0" fontId="9" fillId="24" borderId="34" xfId="0" applyFont="1" applyFill="1" applyBorder="1" applyAlignment="1">
      <alignment horizontal="right" vertical="center" wrapText="1"/>
    </xf>
    <xf numFmtId="0" fontId="9" fillId="24" borderId="35" xfId="0" applyFont="1" applyFill="1" applyBorder="1" applyAlignment="1">
      <alignment horizontal="right" vertical="center" wrapText="1"/>
    </xf>
    <xf numFmtId="0" fontId="9" fillId="24" borderId="33" xfId="0" applyFont="1" applyFill="1" applyBorder="1" applyAlignment="1">
      <alignment horizontal="center" vertical="center" wrapText="1"/>
    </xf>
    <xf numFmtId="0" fontId="9" fillId="24" borderId="34" xfId="0" applyFont="1" applyFill="1" applyBorder="1" applyAlignment="1">
      <alignment horizontal="center" vertical="center" wrapText="1"/>
    </xf>
    <xf numFmtId="0" fontId="9" fillId="24" borderId="35" xfId="0" applyFont="1" applyFill="1" applyBorder="1" applyAlignment="1">
      <alignment horizontal="center" vertical="center" wrapText="1"/>
    </xf>
    <xf numFmtId="0" fontId="32" fillId="24" borderId="17" xfId="0" applyFont="1" applyFill="1" applyBorder="1" applyAlignment="1">
      <alignment horizontal="center" vertical="center" wrapText="1"/>
    </xf>
    <xf numFmtId="0" fontId="32" fillId="24" borderId="22" xfId="0" applyFont="1" applyFill="1" applyBorder="1" applyAlignment="1">
      <alignment horizontal="center" vertical="center" wrapText="1"/>
    </xf>
    <xf numFmtId="0" fontId="32" fillId="24" borderId="37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textRotation="90" wrapText="1"/>
    </xf>
    <xf numFmtId="0" fontId="10" fillId="24" borderId="18" xfId="0" applyFont="1" applyFill="1" applyBorder="1" applyAlignment="1">
      <alignment horizontal="center" textRotation="90" wrapText="1"/>
    </xf>
    <xf numFmtId="0" fontId="4" fillId="24" borderId="14" xfId="0" applyFont="1" applyFill="1" applyBorder="1" applyAlignment="1">
      <alignment horizontal="center" textRotation="90" wrapText="1"/>
    </xf>
    <xf numFmtId="0" fontId="9" fillId="24" borderId="36" xfId="0" applyFont="1" applyFill="1" applyBorder="1" applyAlignment="1">
      <alignment horizontal="center" textRotation="90" wrapText="1"/>
    </xf>
    <xf numFmtId="0" fontId="9" fillId="24" borderId="37" xfId="0" applyFont="1" applyFill="1" applyBorder="1" applyAlignment="1">
      <alignment horizontal="center" textRotation="90" wrapText="1"/>
    </xf>
    <xf numFmtId="0" fontId="5" fillId="24" borderId="12" xfId="0" applyFont="1" applyFill="1" applyBorder="1" applyAlignment="1">
      <alignment horizontal="center" textRotation="90" wrapText="1"/>
    </xf>
    <xf numFmtId="0" fontId="6" fillId="24" borderId="11" xfId="0" applyFont="1" applyFill="1" applyBorder="1" applyAlignment="1">
      <alignment horizontal="center" textRotation="90" wrapText="1"/>
    </xf>
    <xf numFmtId="0" fontId="10" fillId="24" borderId="11" xfId="0" applyFont="1" applyFill="1" applyBorder="1" applyAlignment="1">
      <alignment horizontal="center" textRotation="90" wrapText="1"/>
    </xf>
    <xf numFmtId="0" fontId="32" fillId="24" borderId="11" xfId="0" applyFont="1" applyFill="1" applyBorder="1" applyAlignment="1">
      <alignment horizontal="center" vertical="center" wrapText="1"/>
    </xf>
    <xf numFmtId="0" fontId="5" fillId="24" borderId="33" xfId="57" applyFont="1" applyFill="1" applyBorder="1" applyAlignment="1">
      <alignment horizontal="center" vertical="center"/>
      <protection/>
    </xf>
    <xf numFmtId="0" fontId="5" fillId="24" borderId="34" xfId="57" applyFont="1" applyFill="1" applyBorder="1" applyAlignment="1">
      <alignment horizontal="center" vertical="center"/>
      <protection/>
    </xf>
    <xf numFmtId="0" fontId="5" fillId="24" borderId="35" xfId="57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33" fillId="24" borderId="17" xfId="57" applyFont="1" applyFill="1" applyBorder="1" applyAlignment="1">
      <alignment horizontal="center" vertical="center" wrapText="1"/>
      <protection/>
    </xf>
    <xf numFmtId="0" fontId="33" fillId="24" borderId="22" xfId="57" applyFont="1" applyFill="1" applyBorder="1" applyAlignment="1">
      <alignment horizontal="center" vertical="center" wrapText="1"/>
      <protection/>
    </xf>
    <xf numFmtId="0" fontId="33" fillId="0" borderId="11" xfId="0" applyFont="1" applyBorder="1" applyAlignment="1">
      <alignment horizontal="center" vertical="center" wrapText="1"/>
    </xf>
    <xf numFmtId="0" fontId="33" fillId="24" borderId="33" xfId="57" applyFont="1" applyFill="1" applyBorder="1" applyAlignment="1">
      <alignment horizontal="center" vertical="center" wrapText="1"/>
      <protection/>
    </xf>
    <xf numFmtId="0" fontId="33" fillId="24" borderId="34" xfId="57" applyFont="1" applyFill="1" applyBorder="1" applyAlignment="1">
      <alignment horizontal="center" vertical="center" wrapText="1"/>
      <protection/>
    </xf>
    <xf numFmtId="0" fontId="33" fillId="24" borderId="35" xfId="57" applyFont="1" applyFill="1" applyBorder="1" applyAlignment="1">
      <alignment horizontal="center" vertical="center" wrapText="1"/>
      <protection/>
    </xf>
    <xf numFmtId="0" fontId="17" fillId="24" borderId="0" xfId="57" applyFont="1" applyFill="1" applyAlignment="1">
      <alignment horizontal="left"/>
      <protection/>
    </xf>
    <xf numFmtId="0" fontId="9" fillId="24" borderId="0" xfId="57" applyFont="1" applyFill="1" applyAlignment="1">
      <alignment horizontal="left"/>
      <protection/>
    </xf>
    <xf numFmtId="0" fontId="5" fillId="24" borderId="20" xfId="57" applyFont="1" applyFill="1" applyBorder="1" applyAlignment="1">
      <alignment horizontal="center" vertical="center"/>
      <protection/>
    </xf>
    <xf numFmtId="0" fontId="5" fillId="24" borderId="24" xfId="57" applyFont="1" applyFill="1" applyBorder="1" applyAlignment="1">
      <alignment horizontal="center" vertical="center"/>
      <protection/>
    </xf>
    <xf numFmtId="0" fontId="5" fillId="24" borderId="36" xfId="57" applyFont="1" applyFill="1" applyBorder="1" applyAlignment="1">
      <alignment horizontal="center" vertical="center"/>
      <protection/>
    </xf>
    <xf numFmtId="0" fontId="5" fillId="24" borderId="17" xfId="57" applyFont="1" applyFill="1" applyBorder="1" applyAlignment="1">
      <alignment horizontal="center" vertical="center"/>
      <protection/>
    </xf>
    <xf numFmtId="0" fontId="5" fillId="24" borderId="22" xfId="57" applyFont="1" applyFill="1" applyBorder="1" applyAlignment="1">
      <alignment horizontal="center" vertical="center"/>
      <protection/>
    </xf>
    <xf numFmtId="0" fontId="5" fillId="24" borderId="37" xfId="57" applyFont="1" applyFill="1" applyBorder="1" applyAlignment="1">
      <alignment horizontal="center" vertical="center"/>
      <protection/>
    </xf>
    <xf numFmtId="0" fontId="1" fillId="24" borderId="0" xfId="57" applyFont="1" applyFill="1" applyBorder="1" applyAlignment="1">
      <alignment horizontal="center"/>
      <protection/>
    </xf>
    <xf numFmtId="0" fontId="2" fillId="24" borderId="10" xfId="57" applyFont="1" applyFill="1" applyBorder="1" applyAlignment="1">
      <alignment horizontal="center" vertical="center" wrapText="1"/>
      <protection/>
    </xf>
    <xf numFmtId="0" fontId="2" fillId="24" borderId="14" xfId="57" applyFont="1" applyFill="1" applyBorder="1" applyAlignment="1">
      <alignment horizontal="center" vertical="center" wrapText="1"/>
      <protection/>
    </xf>
    <xf numFmtId="0" fontId="2" fillId="24" borderId="18" xfId="57" applyFont="1" applyFill="1" applyBorder="1" applyAlignment="1">
      <alignment horizontal="center" vertical="center" wrapText="1"/>
      <protection/>
    </xf>
    <xf numFmtId="0" fontId="5" fillId="24" borderId="10" xfId="57" applyFont="1" applyFill="1" applyBorder="1" applyAlignment="1">
      <alignment horizontal="center" vertical="center" wrapText="1"/>
      <protection/>
    </xf>
    <xf numFmtId="0" fontId="5" fillId="24" borderId="14" xfId="57" applyFont="1" applyFill="1" applyBorder="1" applyAlignment="1">
      <alignment horizontal="center" vertical="center" wrapText="1"/>
      <protection/>
    </xf>
    <xf numFmtId="0" fontId="5" fillId="24" borderId="18" xfId="57" applyFont="1" applyFill="1" applyBorder="1" applyAlignment="1">
      <alignment horizontal="center" vertical="center" wrapText="1"/>
      <protection/>
    </xf>
    <xf numFmtId="0" fontId="5" fillId="24" borderId="20" xfId="57" applyFont="1" applyFill="1" applyBorder="1" applyAlignment="1">
      <alignment horizontal="center" vertical="center" wrapText="1"/>
      <protection/>
    </xf>
    <xf numFmtId="0" fontId="57" fillId="0" borderId="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textRotation="90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41"/>
  <sheetViews>
    <sheetView zoomScale="130" zoomScaleNormal="130" zoomScalePageLayoutView="0" workbookViewId="0" topLeftCell="A1">
      <selection activeCell="A1" sqref="A1:IV16384"/>
    </sheetView>
  </sheetViews>
  <sheetFormatPr defaultColWidth="9.140625" defaultRowHeight="12.75"/>
  <cols>
    <col min="1" max="1" width="5.28125" style="75" customWidth="1"/>
    <col min="2" max="2" width="25.8515625" style="78" customWidth="1"/>
    <col min="3" max="3" width="6.00390625" style="77" customWidth="1"/>
    <col min="4" max="22" width="5.421875" style="43" customWidth="1"/>
    <col min="23" max="16384" width="9.140625" style="43" customWidth="1"/>
  </cols>
  <sheetData>
    <row r="1" spans="1:22" s="63" customFormat="1" ht="24.75" customHeight="1">
      <c r="A1" s="579" t="s">
        <v>253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80"/>
      <c r="U1" s="581" t="s">
        <v>0</v>
      </c>
      <c r="V1" s="582"/>
    </row>
    <row r="2" spans="1:22" ht="14.25" customHeight="1">
      <c r="A2" s="554"/>
      <c r="B2" s="554"/>
      <c r="C2" s="342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575" t="s">
        <v>168</v>
      </c>
      <c r="S2" s="575"/>
      <c r="T2" s="575"/>
      <c r="U2" s="575"/>
      <c r="V2" s="575"/>
    </row>
    <row r="3" spans="1:22" ht="24.75" customHeight="1">
      <c r="A3" s="559" t="s">
        <v>39</v>
      </c>
      <c r="B3" s="563" t="s">
        <v>37</v>
      </c>
      <c r="C3" s="566" t="s">
        <v>238</v>
      </c>
      <c r="D3" s="569" t="s">
        <v>2</v>
      </c>
      <c r="E3" s="570"/>
      <c r="F3" s="570"/>
      <c r="G3" s="570"/>
      <c r="H3" s="570"/>
      <c r="I3" s="570"/>
      <c r="J3" s="570"/>
      <c r="K3" s="570"/>
      <c r="L3" s="571"/>
      <c r="M3" s="569" t="s">
        <v>50</v>
      </c>
      <c r="N3" s="570"/>
      <c r="O3" s="570"/>
      <c r="P3" s="570"/>
      <c r="Q3" s="570"/>
      <c r="R3" s="572" t="s">
        <v>298</v>
      </c>
      <c r="S3" s="573"/>
      <c r="T3" s="573"/>
      <c r="U3" s="573"/>
      <c r="V3" s="574"/>
    </row>
    <row r="4" spans="1:22" ht="19.5" customHeight="1">
      <c r="A4" s="560"/>
      <c r="B4" s="564"/>
      <c r="C4" s="567"/>
      <c r="D4" s="562" t="s">
        <v>51</v>
      </c>
      <c r="E4" s="562" t="s">
        <v>291</v>
      </c>
      <c r="F4" s="557" t="s">
        <v>366</v>
      </c>
      <c r="G4" s="557" t="s">
        <v>283</v>
      </c>
      <c r="H4" s="557" t="s">
        <v>367</v>
      </c>
      <c r="I4" s="557" t="s">
        <v>284</v>
      </c>
      <c r="J4" s="557" t="s">
        <v>392</v>
      </c>
      <c r="K4" s="557" t="s">
        <v>252</v>
      </c>
      <c r="L4" s="557" t="s">
        <v>77</v>
      </c>
      <c r="M4" s="557" t="s">
        <v>368</v>
      </c>
      <c r="N4" s="557" t="s">
        <v>369</v>
      </c>
      <c r="O4" s="557" t="s">
        <v>370</v>
      </c>
      <c r="P4" s="557" t="s">
        <v>371</v>
      </c>
      <c r="Q4" s="557" t="s">
        <v>163</v>
      </c>
      <c r="R4" s="557" t="s">
        <v>158</v>
      </c>
      <c r="S4" s="557" t="s">
        <v>159</v>
      </c>
      <c r="T4" s="576" t="s">
        <v>65</v>
      </c>
      <c r="U4" s="577"/>
      <c r="V4" s="578"/>
    </row>
    <row r="5" spans="1:22" s="67" customFormat="1" ht="110.25" customHeight="1">
      <c r="A5" s="561"/>
      <c r="B5" s="565"/>
      <c r="C5" s="568"/>
      <c r="D5" s="562"/>
      <c r="E5" s="562"/>
      <c r="F5" s="558"/>
      <c r="G5" s="558"/>
      <c r="H5" s="558"/>
      <c r="I5" s="558"/>
      <c r="J5" s="558"/>
      <c r="K5" s="558"/>
      <c r="L5" s="558"/>
      <c r="M5" s="558"/>
      <c r="N5" s="558"/>
      <c r="O5" s="558"/>
      <c r="P5" s="558"/>
      <c r="Q5" s="558"/>
      <c r="R5" s="558"/>
      <c r="S5" s="558"/>
      <c r="T5" s="46" t="s">
        <v>222</v>
      </c>
      <c r="U5" s="46" t="s">
        <v>10</v>
      </c>
      <c r="V5" s="46" t="s">
        <v>11</v>
      </c>
    </row>
    <row r="6" spans="1:22" s="68" customFormat="1" ht="15" customHeight="1">
      <c r="A6" s="247" t="s">
        <v>12</v>
      </c>
      <c r="B6" s="247" t="s">
        <v>13</v>
      </c>
      <c r="C6" s="48">
        <v>1</v>
      </c>
      <c r="D6" s="48">
        <v>2</v>
      </c>
      <c r="E6" s="48">
        <v>3</v>
      </c>
      <c r="F6" s="48">
        <v>4</v>
      </c>
      <c r="G6" s="48">
        <v>5</v>
      </c>
      <c r="H6" s="48">
        <v>6</v>
      </c>
      <c r="I6" s="48">
        <v>7</v>
      </c>
      <c r="J6" s="48">
        <v>8</v>
      </c>
      <c r="K6" s="48">
        <v>9</v>
      </c>
      <c r="L6" s="48">
        <v>10</v>
      </c>
      <c r="M6" s="48">
        <v>11</v>
      </c>
      <c r="N6" s="48">
        <v>12</v>
      </c>
      <c r="O6" s="48">
        <v>13</v>
      </c>
      <c r="P6" s="48">
        <v>14</v>
      </c>
      <c r="Q6" s="48">
        <v>15</v>
      </c>
      <c r="R6" s="48">
        <v>16</v>
      </c>
      <c r="S6" s="48">
        <v>17</v>
      </c>
      <c r="T6" s="48">
        <v>18</v>
      </c>
      <c r="U6" s="48">
        <v>19</v>
      </c>
      <c r="V6" s="48">
        <v>20</v>
      </c>
    </row>
    <row r="7" spans="1:22" s="9" customFormat="1" ht="14.25" customHeight="1">
      <c r="A7" s="31" t="s">
        <v>14</v>
      </c>
      <c r="B7" s="344" t="s">
        <v>15</v>
      </c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</row>
    <row r="8" spans="1:22" s="24" customFormat="1" ht="15" customHeight="1">
      <c r="A8" s="53">
        <v>1</v>
      </c>
      <c r="B8" s="15" t="s">
        <v>55</v>
      </c>
      <c r="C8" s="345">
        <f>SUM(D8:L8)</f>
        <v>0</v>
      </c>
      <c r="D8" s="70"/>
      <c r="E8" s="70"/>
      <c r="F8" s="355"/>
      <c r="G8" s="355"/>
      <c r="H8" s="355"/>
      <c r="I8" s="355"/>
      <c r="J8" s="355"/>
      <c r="K8" s="355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</row>
    <row r="9" spans="1:22" s="9" customFormat="1" ht="15" customHeight="1">
      <c r="A9" s="69">
        <v>2</v>
      </c>
      <c r="B9" s="12" t="s">
        <v>17</v>
      </c>
      <c r="C9" s="345">
        <f>SUM(D9:L9)</f>
        <v>0</v>
      </c>
      <c r="D9" s="249"/>
      <c r="E9" s="249"/>
      <c r="F9" s="249"/>
      <c r="G9" s="70"/>
      <c r="H9" s="214"/>
      <c r="I9" s="214"/>
      <c r="J9" s="214"/>
      <c r="K9" s="214"/>
      <c r="L9" s="70"/>
      <c r="M9" s="249"/>
      <c r="N9" s="249"/>
      <c r="O9" s="249"/>
      <c r="P9" s="249"/>
      <c r="Q9" s="249"/>
      <c r="R9" s="249"/>
      <c r="S9" s="249"/>
      <c r="T9" s="249"/>
      <c r="U9" s="249"/>
      <c r="V9" s="249"/>
    </row>
    <row r="10" spans="1:22" s="9" customFormat="1" ht="15" customHeight="1">
      <c r="A10" s="69">
        <v>3</v>
      </c>
      <c r="B10" s="12" t="s">
        <v>18</v>
      </c>
      <c r="C10" s="345">
        <f>SUM(D10:L10)</f>
        <v>0</v>
      </c>
      <c r="D10" s="70"/>
      <c r="E10" s="70"/>
      <c r="F10" s="249"/>
      <c r="G10" s="249"/>
      <c r="H10" s="249"/>
      <c r="I10" s="249"/>
      <c r="J10" s="214"/>
      <c r="K10" s="214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</row>
    <row r="11" spans="1:22" s="9" customFormat="1" ht="15" customHeight="1">
      <c r="A11" s="71">
        <v>4</v>
      </c>
      <c r="B11" s="59" t="s">
        <v>19</v>
      </c>
      <c r="C11" s="345">
        <f>SUM(D11:L11)</f>
        <v>0</v>
      </c>
      <c r="D11" s="251"/>
      <c r="E11" s="251"/>
      <c r="F11" s="249"/>
      <c r="G11" s="249"/>
      <c r="H11" s="249"/>
      <c r="I11" s="249"/>
      <c r="J11" s="70"/>
      <c r="K11" s="70"/>
      <c r="L11" s="70"/>
      <c r="M11" s="251"/>
      <c r="N11" s="251"/>
      <c r="O11" s="251"/>
      <c r="P11" s="251"/>
      <c r="Q11" s="251"/>
      <c r="R11" s="251"/>
      <c r="S11" s="251"/>
      <c r="T11" s="251"/>
      <c r="U11" s="251"/>
      <c r="V11" s="251"/>
    </row>
    <row r="12" spans="1:22" s="72" customFormat="1" ht="13.5" customHeight="1">
      <c r="A12" s="253"/>
      <c r="B12" s="254" t="s">
        <v>243</v>
      </c>
      <c r="C12" s="444">
        <f>SUM(C8:C11)</f>
        <v>0</v>
      </c>
      <c r="D12" s="255">
        <f aca="true" t="shared" si="0" ref="D12:V12">SUM(D8:D11)</f>
        <v>0</v>
      </c>
      <c r="E12" s="255">
        <f t="shared" si="0"/>
        <v>0</v>
      </c>
      <c r="F12" s="255">
        <f t="shared" si="0"/>
        <v>0</v>
      </c>
      <c r="G12" s="255">
        <f t="shared" si="0"/>
        <v>0</v>
      </c>
      <c r="H12" s="255">
        <f t="shared" si="0"/>
        <v>0</v>
      </c>
      <c r="I12" s="255">
        <f t="shared" si="0"/>
        <v>0</v>
      </c>
      <c r="J12" s="255">
        <f t="shared" si="0"/>
        <v>0</v>
      </c>
      <c r="K12" s="255">
        <f t="shared" si="0"/>
        <v>0</v>
      </c>
      <c r="L12" s="255">
        <f t="shared" si="0"/>
        <v>0</v>
      </c>
      <c r="M12" s="255">
        <f t="shared" si="0"/>
        <v>0</v>
      </c>
      <c r="N12" s="255">
        <f t="shared" si="0"/>
        <v>0</v>
      </c>
      <c r="O12" s="255">
        <f t="shared" si="0"/>
        <v>0</v>
      </c>
      <c r="P12" s="255">
        <f t="shared" si="0"/>
        <v>0</v>
      </c>
      <c r="Q12" s="255">
        <f t="shared" si="0"/>
        <v>0</v>
      </c>
      <c r="R12" s="255">
        <f t="shared" si="0"/>
        <v>0</v>
      </c>
      <c r="S12" s="255">
        <f t="shared" si="0"/>
        <v>0</v>
      </c>
      <c r="T12" s="409">
        <f t="shared" si="0"/>
        <v>0</v>
      </c>
      <c r="U12" s="410">
        <f t="shared" si="0"/>
        <v>0</v>
      </c>
      <c r="V12" s="411">
        <f t="shared" si="0"/>
        <v>0</v>
      </c>
    </row>
    <row r="13" spans="1:22" s="9" customFormat="1" ht="15" customHeight="1">
      <c r="A13" s="7" t="s">
        <v>20</v>
      </c>
      <c r="B13" s="248" t="s">
        <v>21</v>
      </c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</row>
    <row r="14" spans="1:22" s="24" customFormat="1" ht="15" customHeight="1">
      <c r="A14" s="73">
        <v>5</v>
      </c>
      <c r="B14" s="27" t="s">
        <v>56</v>
      </c>
      <c r="C14" s="345">
        <f>SUM(D14:L14)</f>
        <v>0</v>
      </c>
      <c r="D14" s="70"/>
      <c r="E14" s="70"/>
      <c r="F14" s="355"/>
      <c r="G14" s="355"/>
      <c r="H14" s="355"/>
      <c r="I14" s="355"/>
      <c r="J14" s="355"/>
      <c r="K14" s="355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</row>
    <row r="15" spans="1:22" s="9" customFormat="1" ht="15" customHeight="1">
      <c r="A15" s="69">
        <v>6</v>
      </c>
      <c r="B15" s="12" t="s">
        <v>57</v>
      </c>
      <c r="C15" s="345">
        <f>SUM(D15:L15)</f>
        <v>0</v>
      </c>
      <c r="D15" s="249"/>
      <c r="E15" s="249"/>
      <c r="F15" s="249"/>
      <c r="G15" s="249"/>
      <c r="H15" s="214"/>
      <c r="I15" s="214"/>
      <c r="J15" s="214"/>
      <c r="K15" s="214"/>
      <c r="L15" s="70"/>
      <c r="M15" s="249"/>
      <c r="N15" s="249"/>
      <c r="O15" s="249"/>
      <c r="P15" s="249"/>
      <c r="Q15" s="249"/>
      <c r="R15" s="249"/>
      <c r="S15" s="249"/>
      <c r="T15" s="249"/>
      <c r="U15" s="249"/>
      <c r="V15" s="249"/>
    </row>
    <row r="16" spans="1:22" s="9" customFormat="1" ht="15" customHeight="1">
      <c r="A16" s="74">
        <v>7</v>
      </c>
      <c r="B16" s="15" t="s">
        <v>58</v>
      </c>
      <c r="C16" s="345">
        <f>SUM(D16:L16)</f>
        <v>0</v>
      </c>
      <c r="D16" s="257"/>
      <c r="E16" s="257"/>
      <c r="F16" s="70"/>
      <c r="G16" s="257"/>
      <c r="H16" s="257"/>
      <c r="I16" s="257"/>
      <c r="J16" s="214"/>
      <c r="K16" s="214"/>
      <c r="L16" s="70"/>
      <c r="M16" s="257"/>
      <c r="N16" s="257"/>
      <c r="O16" s="257"/>
      <c r="P16" s="257"/>
      <c r="Q16" s="257"/>
      <c r="R16" s="257"/>
      <c r="S16" s="257"/>
      <c r="T16" s="257"/>
      <c r="U16" s="257"/>
      <c r="V16" s="257"/>
    </row>
    <row r="17" spans="1:22" s="9" customFormat="1" ht="15" customHeight="1">
      <c r="A17" s="69">
        <v>8</v>
      </c>
      <c r="B17" s="12" t="s">
        <v>59</v>
      </c>
      <c r="C17" s="345">
        <f>SUM(D17:L17)</f>
        <v>0</v>
      </c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</row>
    <row r="18" spans="1:22" s="9" customFormat="1" ht="15" customHeight="1">
      <c r="A18" s="71">
        <v>9</v>
      </c>
      <c r="B18" s="59" t="s">
        <v>60</v>
      </c>
      <c r="C18" s="345">
        <f>SUM(D18:L18)</f>
        <v>0</v>
      </c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</row>
    <row r="19" spans="1:22" s="72" customFormat="1" ht="14.25" customHeight="1">
      <c r="A19" s="253"/>
      <c r="B19" s="254" t="s">
        <v>181</v>
      </c>
      <c r="C19" s="408">
        <f>SUM(C14:C18)</f>
        <v>0</v>
      </c>
      <c r="D19" s="408">
        <f aca="true" t="shared" si="1" ref="D19:V19">SUM(D14:D18)</f>
        <v>0</v>
      </c>
      <c r="E19" s="408">
        <f t="shared" si="1"/>
        <v>0</v>
      </c>
      <c r="F19" s="408">
        <f t="shared" si="1"/>
        <v>0</v>
      </c>
      <c r="G19" s="408">
        <f t="shared" si="1"/>
        <v>0</v>
      </c>
      <c r="H19" s="408">
        <f t="shared" si="1"/>
        <v>0</v>
      </c>
      <c r="I19" s="408">
        <f t="shared" si="1"/>
        <v>0</v>
      </c>
      <c r="J19" s="408">
        <f t="shared" si="1"/>
        <v>0</v>
      </c>
      <c r="K19" s="408">
        <f t="shared" si="1"/>
        <v>0</v>
      </c>
      <c r="L19" s="408">
        <f t="shared" si="1"/>
        <v>0</v>
      </c>
      <c r="M19" s="408">
        <f t="shared" si="1"/>
        <v>0</v>
      </c>
      <c r="N19" s="408">
        <f t="shared" si="1"/>
        <v>0</v>
      </c>
      <c r="O19" s="408">
        <f t="shared" si="1"/>
        <v>0</v>
      </c>
      <c r="P19" s="408">
        <f t="shared" si="1"/>
        <v>0</v>
      </c>
      <c r="Q19" s="408">
        <f t="shared" si="1"/>
        <v>0</v>
      </c>
      <c r="R19" s="408">
        <f t="shared" si="1"/>
        <v>0</v>
      </c>
      <c r="S19" s="408">
        <f t="shared" si="1"/>
        <v>0</v>
      </c>
      <c r="T19" s="408">
        <f t="shared" si="1"/>
        <v>0</v>
      </c>
      <c r="U19" s="408">
        <f t="shared" si="1"/>
        <v>0</v>
      </c>
      <c r="V19" s="408">
        <f t="shared" si="1"/>
        <v>0</v>
      </c>
    </row>
    <row r="20" spans="1:22" s="9" customFormat="1" ht="13.5" customHeight="1">
      <c r="A20" s="7" t="s">
        <v>26</v>
      </c>
      <c r="B20" s="248" t="s">
        <v>27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</row>
    <row r="21" spans="1:22" s="24" customFormat="1" ht="15" customHeight="1">
      <c r="A21" s="73">
        <v>10</v>
      </c>
      <c r="B21" s="27" t="s">
        <v>28</v>
      </c>
      <c r="C21" s="345">
        <f aca="true" t="shared" si="2" ref="C21:C26">SUM(D21:L21)</f>
        <v>0</v>
      </c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</row>
    <row r="22" spans="1:22" s="9" customFormat="1" ht="15" customHeight="1">
      <c r="A22" s="69">
        <v>11</v>
      </c>
      <c r="B22" s="12" t="s">
        <v>61</v>
      </c>
      <c r="C22" s="345">
        <f t="shared" si="2"/>
        <v>0</v>
      </c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</row>
    <row r="23" spans="1:22" s="9" customFormat="1" ht="15" customHeight="1">
      <c r="A23" s="69">
        <v>12</v>
      </c>
      <c r="B23" s="12" t="s">
        <v>29</v>
      </c>
      <c r="C23" s="345">
        <f t="shared" si="2"/>
        <v>0</v>
      </c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</row>
    <row r="24" spans="1:22" s="9" customFormat="1" ht="15" customHeight="1">
      <c r="A24" s="69">
        <v>13</v>
      </c>
      <c r="B24" s="12" t="s">
        <v>30</v>
      </c>
      <c r="C24" s="345">
        <f t="shared" si="2"/>
        <v>0</v>
      </c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</row>
    <row r="25" spans="1:22" s="9" customFormat="1" ht="15" customHeight="1">
      <c r="A25" s="69">
        <v>14</v>
      </c>
      <c r="B25" s="12" t="s">
        <v>31</v>
      </c>
      <c r="C25" s="345">
        <f t="shared" si="2"/>
        <v>0</v>
      </c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</row>
    <row r="26" spans="1:22" s="9" customFormat="1" ht="15" customHeight="1">
      <c r="A26" s="71">
        <v>15</v>
      </c>
      <c r="B26" s="59" t="s">
        <v>62</v>
      </c>
      <c r="C26" s="345">
        <f t="shared" si="2"/>
        <v>0</v>
      </c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</row>
    <row r="27" spans="1:22" s="72" customFormat="1" ht="14.25" customHeight="1">
      <c r="A27" s="253"/>
      <c r="B27" s="254" t="s">
        <v>182</v>
      </c>
      <c r="C27" s="443">
        <f>SUM(C21:C26)</f>
        <v>0</v>
      </c>
      <c r="D27" s="258">
        <f aca="true" t="shared" si="3" ref="D27:V27">SUM(D21:D26)</f>
        <v>0</v>
      </c>
      <c r="E27" s="258">
        <f t="shared" si="3"/>
        <v>0</v>
      </c>
      <c r="F27" s="258">
        <f t="shared" si="3"/>
        <v>0</v>
      </c>
      <c r="G27" s="258">
        <f t="shared" si="3"/>
        <v>0</v>
      </c>
      <c r="H27" s="258">
        <f t="shared" si="3"/>
        <v>0</v>
      </c>
      <c r="I27" s="258">
        <f t="shared" si="3"/>
        <v>0</v>
      </c>
      <c r="J27" s="258">
        <f t="shared" si="3"/>
        <v>0</v>
      </c>
      <c r="K27" s="258">
        <f t="shared" si="3"/>
        <v>0</v>
      </c>
      <c r="L27" s="258">
        <f t="shared" si="3"/>
        <v>0</v>
      </c>
      <c r="M27" s="258">
        <f t="shared" si="3"/>
        <v>0</v>
      </c>
      <c r="N27" s="258">
        <f t="shared" si="3"/>
        <v>0</v>
      </c>
      <c r="O27" s="258">
        <f t="shared" si="3"/>
        <v>0</v>
      </c>
      <c r="P27" s="258">
        <f t="shared" si="3"/>
        <v>0</v>
      </c>
      <c r="Q27" s="258">
        <f t="shared" si="3"/>
        <v>0</v>
      </c>
      <c r="R27" s="258">
        <f t="shared" si="3"/>
        <v>0</v>
      </c>
      <c r="S27" s="258">
        <f t="shared" si="3"/>
        <v>0</v>
      </c>
      <c r="T27" s="402">
        <f t="shared" si="3"/>
        <v>0</v>
      </c>
      <c r="U27" s="412">
        <f t="shared" si="3"/>
        <v>0</v>
      </c>
      <c r="V27" s="413">
        <f t="shared" si="3"/>
        <v>0</v>
      </c>
    </row>
    <row r="28" spans="1:22" s="9" customFormat="1" ht="12.75" customHeight="1">
      <c r="A28" s="14" t="s">
        <v>33</v>
      </c>
      <c r="B28" s="346" t="s">
        <v>298</v>
      </c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</row>
    <row r="29" spans="1:22" s="24" customFormat="1" ht="15" customHeight="1">
      <c r="A29" s="73">
        <v>16</v>
      </c>
      <c r="B29" s="27" t="s">
        <v>54</v>
      </c>
      <c r="C29" s="360">
        <f>SUM(D29:L29)</f>
        <v>0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355"/>
      <c r="S29" s="355"/>
      <c r="T29" s="355"/>
      <c r="U29" s="355"/>
      <c r="V29" s="355"/>
    </row>
    <row r="30" spans="1:22" s="9" customFormat="1" ht="15" customHeight="1">
      <c r="A30" s="69">
        <v>17</v>
      </c>
      <c r="B30" s="12" t="s">
        <v>10</v>
      </c>
      <c r="C30" s="360">
        <f>SUM(D30:L30)</f>
        <v>0</v>
      </c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14"/>
      <c r="S30" s="214"/>
      <c r="T30" s="214"/>
      <c r="U30" s="214"/>
      <c r="V30" s="214"/>
    </row>
    <row r="31" spans="1:22" s="9" customFormat="1" ht="14.25" customHeight="1">
      <c r="A31" s="71">
        <v>18</v>
      </c>
      <c r="B31" s="59" t="s">
        <v>11</v>
      </c>
      <c r="C31" s="360">
        <f>SUM(D31:L31)</f>
        <v>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52"/>
      <c r="S31" s="352"/>
      <c r="T31" s="352"/>
      <c r="U31" s="352"/>
      <c r="V31" s="352"/>
    </row>
    <row r="32" spans="2:21" ht="15.75">
      <c r="B32" s="76"/>
      <c r="R32" s="556"/>
      <c r="S32" s="556"/>
      <c r="T32" s="556"/>
      <c r="U32" s="556"/>
    </row>
    <row r="33" spans="3:23" ht="15">
      <c r="C33" s="476" t="b">
        <f>IF(C12=C27,TRUE,FALSE)</f>
        <v>1</v>
      </c>
      <c r="D33" s="476" t="b">
        <f aca="true" t="shared" si="4" ref="D33:V33">IF(D12=D27,TRUE,FALSE)</f>
        <v>1</v>
      </c>
      <c r="E33" s="476" t="b">
        <f t="shared" si="4"/>
        <v>1</v>
      </c>
      <c r="F33" s="476" t="b">
        <f t="shared" si="4"/>
        <v>1</v>
      </c>
      <c r="G33" s="476" t="b">
        <f t="shared" si="4"/>
        <v>1</v>
      </c>
      <c r="H33" s="476" t="b">
        <f t="shared" si="4"/>
        <v>1</v>
      </c>
      <c r="I33" s="476" t="b">
        <f t="shared" si="4"/>
        <v>1</v>
      </c>
      <c r="J33" s="476" t="b">
        <f t="shared" si="4"/>
        <v>1</v>
      </c>
      <c r="K33" s="476" t="b">
        <f t="shared" si="4"/>
        <v>1</v>
      </c>
      <c r="L33" s="476" t="b">
        <f t="shared" si="4"/>
        <v>1</v>
      </c>
      <c r="M33" s="476" t="b">
        <f t="shared" si="4"/>
        <v>1</v>
      </c>
      <c r="N33" s="476" t="b">
        <f t="shared" si="4"/>
        <v>1</v>
      </c>
      <c r="O33" s="476" t="b">
        <f t="shared" si="4"/>
        <v>1</v>
      </c>
      <c r="P33" s="476" t="b">
        <f t="shared" si="4"/>
        <v>1</v>
      </c>
      <c r="Q33" s="476" t="b">
        <f t="shared" si="4"/>
        <v>1</v>
      </c>
      <c r="R33" s="476" t="b">
        <f t="shared" si="4"/>
        <v>1</v>
      </c>
      <c r="S33" s="476" t="b">
        <f t="shared" si="4"/>
        <v>1</v>
      </c>
      <c r="T33" s="476" t="b">
        <f t="shared" si="4"/>
        <v>1</v>
      </c>
      <c r="U33" s="476" t="b">
        <f t="shared" si="4"/>
        <v>1</v>
      </c>
      <c r="V33" s="476" t="b">
        <f t="shared" si="4"/>
        <v>1</v>
      </c>
      <c r="W33" s="470"/>
    </row>
    <row r="34" spans="3:23" ht="15">
      <c r="C34" s="477"/>
      <c r="D34" s="476"/>
      <c r="E34" s="476"/>
      <c r="F34" s="476"/>
      <c r="G34" s="476"/>
      <c r="H34" s="476"/>
      <c r="I34" s="476"/>
      <c r="J34" s="476"/>
      <c r="K34" s="476"/>
      <c r="L34" s="476"/>
      <c r="M34" s="476"/>
      <c r="N34" s="476"/>
      <c r="O34" s="476"/>
      <c r="P34" s="476"/>
      <c r="Q34" s="476"/>
      <c r="R34" s="476"/>
      <c r="S34" s="476"/>
      <c r="T34" s="476"/>
      <c r="U34" s="476"/>
      <c r="V34" s="476"/>
      <c r="W34" s="470"/>
    </row>
    <row r="35" spans="3:23" ht="15">
      <c r="C35" s="477"/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6"/>
      <c r="Q35" s="476"/>
      <c r="R35" s="476" t="b">
        <f>IF(R27+S27=C27,TRUE,FALSE)</f>
        <v>1</v>
      </c>
      <c r="S35" s="476"/>
      <c r="T35" s="476"/>
      <c r="U35" s="476"/>
      <c r="V35" s="476"/>
      <c r="W35" s="470"/>
    </row>
    <row r="36" ht="15">
      <c r="C36" s="473" t="b">
        <f>IF(C29=T27,TRUE,FALSE)</f>
        <v>1</v>
      </c>
    </row>
    <row r="37" ht="15">
      <c r="C37" s="473" t="b">
        <f>IF(C30=U27,TRUE,FALSE)</f>
        <v>1</v>
      </c>
    </row>
    <row r="38" ht="15">
      <c r="C38" s="473" t="b">
        <f>IF(C31=V27,TRUE,FALSE)</f>
        <v>1</v>
      </c>
    </row>
    <row r="39" spans="3:23" ht="15">
      <c r="C39" s="476"/>
      <c r="D39" s="476"/>
      <c r="E39" s="476"/>
      <c r="F39" s="476"/>
      <c r="G39" s="476"/>
      <c r="H39" s="476"/>
      <c r="I39" s="476"/>
      <c r="J39" s="476"/>
      <c r="K39" s="476"/>
      <c r="L39" s="476"/>
      <c r="M39" s="476"/>
      <c r="N39" s="476"/>
      <c r="O39" s="476"/>
      <c r="P39" s="476"/>
      <c r="Q39" s="476"/>
      <c r="R39" s="476"/>
      <c r="S39" s="476"/>
      <c r="T39" s="476"/>
      <c r="U39" s="476"/>
      <c r="V39" s="476"/>
      <c r="W39" s="470"/>
    </row>
    <row r="40" spans="3:23" ht="15">
      <c r="C40" s="477"/>
      <c r="D40" s="476"/>
      <c r="E40" s="476"/>
      <c r="F40" s="476"/>
      <c r="G40" s="476"/>
      <c r="H40" s="476"/>
      <c r="I40" s="476"/>
      <c r="J40" s="476"/>
      <c r="K40" s="476"/>
      <c r="L40" s="476"/>
      <c r="M40" s="476"/>
      <c r="N40" s="476"/>
      <c r="O40" s="476"/>
      <c r="P40" s="476"/>
      <c r="Q40" s="476"/>
      <c r="R40" s="476"/>
      <c r="S40" s="476"/>
      <c r="T40" s="476"/>
      <c r="U40" s="476"/>
      <c r="V40" s="476"/>
      <c r="W40" s="470"/>
    </row>
    <row r="41" spans="3:23" ht="15">
      <c r="C41" s="477"/>
      <c r="D41" s="476"/>
      <c r="E41" s="476"/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0"/>
    </row>
  </sheetData>
  <sheetProtection/>
  <mergeCells count="28">
    <mergeCell ref="R2:V2"/>
    <mergeCell ref="T4:V4"/>
    <mergeCell ref="A1:T1"/>
    <mergeCell ref="L4:L5"/>
    <mergeCell ref="M3:Q3"/>
    <mergeCell ref="N4:N5"/>
    <mergeCell ref="S4:S5"/>
    <mergeCell ref="Q4:Q5"/>
    <mergeCell ref="U1:V1"/>
    <mergeCell ref="A2:B2"/>
    <mergeCell ref="E4:E5"/>
    <mergeCell ref="G4:G5"/>
    <mergeCell ref="I4:I5"/>
    <mergeCell ref="R3:V3"/>
    <mergeCell ref="M4:M5"/>
    <mergeCell ref="O4:O5"/>
    <mergeCell ref="P4:P5"/>
    <mergeCell ref="K4:K5"/>
    <mergeCell ref="R32:U32"/>
    <mergeCell ref="R4:R5"/>
    <mergeCell ref="A3:A5"/>
    <mergeCell ref="D4:D5"/>
    <mergeCell ref="B3:B5"/>
    <mergeCell ref="C3:C5"/>
    <mergeCell ref="D3:L3"/>
    <mergeCell ref="H4:H5"/>
    <mergeCell ref="F4:F5"/>
    <mergeCell ref="J4:J5"/>
  </mergeCells>
  <printOptions verticalCentered="1"/>
  <pageMargins left="0.5" right="0.25" top="0.25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CL27"/>
  <sheetViews>
    <sheetView zoomScalePageLayoutView="0" workbookViewId="0" topLeftCell="A13">
      <selection activeCell="B35" sqref="B35"/>
    </sheetView>
  </sheetViews>
  <sheetFormatPr defaultColWidth="5.57421875" defaultRowHeight="12.75"/>
  <cols>
    <col min="1" max="1" width="5.7109375" style="35" customWidth="1"/>
    <col min="2" max="2" width="44.57421875" style="43" customWidth="1"/>
    <col min="3" max="3" width="7.28125" style="61" customWidth="1"/>
    <col min="4" max="6" width="6.00390625" style="43" customWidth="1"/>
    <col min="7" max="7" width="6.00390625" style="2" customWidth="1"/>
    <col min="8" max="17" width="6.00390625" style="43" customWidth="1"/>
    <col min="18" max="16384" width="5.57421875" style="43" customWidth="1"/>
  </cols>
  <sheetData>
    <row r="1" spans="1:16" ht="24.75" customHeight="1">
      <c r="A1" s="38"/>
      <c r="B1" s="40"/>
      <c r="C1" s="41"/>
      <c r="D1" s="40"/>
      <c r="E1" s="40"/>
      <c r="F1" s="40"/>
      <c r="G1" s="42"/>
      <c r="H1" s="40"/>
      <c r="I1" s="40"/>
      <c r="J1" s="40"/>
      <c r="K1" s="40"/>
      <c r="L1" s="40"/>
      <c r="M1" s="40"/>
      <c r="N1" s="40"/>
      <c r="O1" s="40"/>
      <c r="P1" s="40"/>
    </row>
    <row r="2" spans="1:17" s="1" customFormat="1" ht="24.75" customHeight="1">
      <c r="A2" s="669" t="s">
        <v>330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70" t="s">
        <v>63</v>
      </c>
      <c r="Q2" s="671"/>
    </row>
    <row r="3" spans="1:17" ht="20.25" customHeight="1">
      <c r="A3" s="554"/>
      <c r="B3" s="554"/>
      <c r="C3" s="44"/>
      <c r="D3" s="44"/>
      <c r="E3" s="44"/>
      <c r="F3" s="44"/>
      <c r="G3" s="44"/>
      <c r="H3" s="44"/>
      <c r="I3" s="44"/>
      <c r="J3" s="44"/>
      <c r="K3" s="232"/>
      <c r="L3" s="232"/>
      <c r="M3" s="232"/>
      <c r="N3" s="232"/>
      <c r="O3" s="632" t="s">
        <v>166</v>
      </c>
      <c r="P3" s="632"/>
      <c r="Q3" s="632"/>
    </row>
    <row r="4" spans="1:17" s="244" customFormat="1" ht="27.75" customHeight="1">
      <c r="A4" s="559" t="s">
        <v>39</v>
      </c>
      <c r="B4" s="559" t="s">
        <v>43</v>
      </c>
      <c r="C4" s="566" t="s">
        <v>40</v>
      </c>
      <c r="D4" s="672" t="s">
        <v>2</v>
      </c>
      <c r="E4" s="673"/>
      <c r="F4" s="673"/>
      <c r="G4" s="674"/>
      <c r="H4" s="672" t="s">
        <v>3</v>
      </c>
      <c r="I4" s="673"/>
      <c r="J4" s="673"/>
      <c r="K4" s="673"/>
      <c r="L4" s="673"/>
      <c r="M4" s="673"/>
      <c r="N4" s="673"/>
      <c r="O4" s="586" t="s">
        <v>298</v>
      </c>
      <c r="P4" s="586"/>
      <c r="Q4" s="586"/>
    </row>
    <row r="5" spans="1:17" s="244" customFormat="1" ht="22.5" customHeight="1">
      <c r="A5" s="560"/>
      <c r="B5" s="560"/>
      <c r="C5" s="567"/>
      <c r="D5" s="675" t="s">
        <v>4</v>
      </c>
      <c r="E5" s="557" t="s">
        <v>5</v>
      </c>
      <c r="F5" s="557" t="s">
        <v>41</v>
      </c>
      <c r="G5" s="557" t="s">
        <v>6</v>
      </c>
      <c r="H5" s="557" t="s">
        <v>375</v>
      </c>
      <c r="I5" s="557" t="s">
        <v>372</v>
      </c>
      <c r="J5" s="557" t="s">
        <v>373</v>
      </c>
      <c r="K5" s="557" t="s">
        <v>97</v>
      </c>
      <c r="L5" s="557" t="s">
        <v>315</v>
      </c>
      <c r="M5" s="557" t="s">
        <v>316</v>
      </c>
      <c r="N5" s="557" t="s">
        <v>163</v>
      </c>
      <c r="O5" s="605" t="s">
        <v>54</v>
      </c>
      <c r="P5" s="666" t="s">
        <v>65</v>
      </c>
      <c r="Q5" s="667"/>
    </row>
    <row r="6" spans="1:17" s="47" customFormat="1" ht="126" customHeight="1">
      <c r="A6" s="560"/>
      <c r="B6" s="560"/>
      <c r="C6" s="567"/>
      <c r="D6" s="676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604"/>
      <c r="P6" s="3" t="s">
        <v>10</v>
      </c>
      <c r="Q6" s="3" t="s">
        <v>11</v>
      </c>
    </row>
    <row r="7" spans="1:90" s="50" customFormat="1" ht="15" customHeight="1">
      <c r="A7" s="48" t="s">
        <v>12</v>
      </c>
      <c r="B7" s="48" t="s">
        <v>13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  <c r="L7" s="5">
        <v>10</v>
      </c>
      <c r="M7" s="5">
        <v>11</v>
      </c>
      <c r="N7" s="5">
        <v>12</v>
      </c>
      <c r="O7" s="5">
        <v>13</v>
      </c>
      <c r="P7" s="5">
        <v>14</v>
      </c>
      <c r="Q7" s="5">
        <v>15</v>
      </c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</row>
    <row r="8" spans="1:17" s="52" customFormat="1" ht="19.5" customHeight="1">
      <c r="A8" s="31" t="s">
        <v>14</v>
      </c>
      <c r="B8" s="51" t="s">
        <v>43</v>
      </c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</row>
    <row r="9" spans="1:17" s="54" customFormat="1" ht="19.5" customHeight="1">
      <c r="A9" s="55">
        <v>1</v>
      </c>
      <c r="B9" s="12" t="s">
        <v>262</v>
      </c>
      <c r="C9" s="324">
        <f>SUM(D9:G9)</f>
        <v>0</v>
      </c>
      <c r="D9" s="231"/>
      <c r="E9" s="355"/>
      <c r="F9" s="355"/>
      <c r="G9" s="355"/>
      <c r="H9" s="231"/>
      <c r="I9" s="231"/>
      <c r="J9" s="231"/>
      <c r="K9" s="231"/>
      <c r="L9" s="231"/>
      <c r="M9" s="231"/>
      <c r="N9" s="231"/>
      <c r="O9" s="231"/>
      <c r="P9" s="231"/>
      <c r="Q9" s="231"/>
    </row>
    <row r="10" spans="1:17" s="54" customFormat="1" ht="21" customHeight="1">
      <c r="A10" s="55">
        <v>2</v>
      </c>
      <c r="B10" s="12" t="s">
        <v>282</v>
      </c>
      <c r="C10" s="324">
        <f aca="true" t="shared" si="0" ref="C10:C18">SUM(D10:G10)</f>
        <v>0</v>
      </c>
      <c r="D10" s="231"/>
      <c r="E10" s="355"/>
      <c r="F10" s="355"/>
      <c r="G10" s="355"/>
      <c r="H10" s="231"/>
      <c r="I10" s="231"/>
      <c r="J10" s="231"/>
      <c r="K10" s="231"/>
      <c r="L10" s="231"/>
      <c r="M10" s="231"/>
      <c r="N10" s="231"/>
      <c r="O10" s="231"/>
      <c r="P10" s="231"/>
      <c r="Q10" s="231"/>
    </row>
    <row r="11" spans="1:17" s="9" customFormat="1" ht="21" customHeight="1">
      <c r="A11" s="55">
        <v>3</v>
      </c>
      <c r="B11" s="12" t="s">
        <v>270</v>
      </c>
      <c r="C11" s="324">
        <f t="shared" si="0"/>
        <v>0</v>
      </c>
      <c r="D11" s="55"/>
      <c r="E11" s="214"/>
      <c r="F11" s="214"/>
      <c r="G11" s="214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17" s="9" customFormat="1" ht="21" customHeight="1">
      <c r="A12" s="55">
        <v>4</v>
      </c>
      <c r="B12" s="12" t="s">
        <v>46</v>
      </c>
      <c r="C12" s="324">
        <f t="shared" si="0"/>
        <v>0</v>
      </c>
      <c r="D12" s="55"/>
      <c r="E12" s="55"/>
      <c r="F12" s="214"/>
      <c r="G12" s="214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17" s="9" customFormat="1" ht="19.5" customHeight="1">
      <c r="A13" s="55">
        <v>5</v>
      </c>
      <c r="B13" s="12" t="s">
        <v>283</v>
      </c>
      <c r="C13" s="324">
        <f t="shared" si="0"/>
        <v>0</v>
      </c>
      <c r="D13" s="55"/>
      <c r="E13" s="55"/>
      <c r="F13" s="214"/>
      <c r="G13" s="214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17" s="9" customFormat="1" ht="21" customHeight="1">
      <c r="A14" s="55">
        <v>6</v>
      </c>
      <c r="B14" s="12" t="s">
        <v>271</v>
      </c>
      <c r="C14" s="324">
        <f t="shared" si="0"/>
        <v>0</v>
      </c>
      <c r="D14" s="55"/>
      <c r="E14" s="55"/>
      <c r="F14" s="214"/>
      <c r="G14" s="214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17" s="9" customFormat="1" ht="18.75" customHeight="1">
      <c r="A15" s="55">
        <v>7</v>
      </c>
      <c r="B15" s="12" t="s">
        <v>292</v>
      </c>
      <c r="C15" s="324">
        <f t="shared" si="0"/>
        <v>0</v>
      </c>
      <c r="D15" s="55"/>
      <c r="E15" s="55"/>
      <c r="F15" s="55"/>
      <c r="G15" s="214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7" s="9" customFormat="1" ht="16.5" customHeight="1">
      <c r="A16" s="55">
        <v>8</v>
      </c>
      <c r="B16" s="12" t="s">
        <v>403</v>
      </c>
      <c r="C16" s="324">
        <f t="shared" si="0"/>
        <v>0</v>
      </c>
      <c r="D16" s="55"/>
      <c r="E16" s="55"/>
      <c r="F16" s="55"/>
      <c r="G16" s="214"/>
      <c r="H16" s="55"/>
      <c r="I16" s="55"/>
      <c r="J16" s="55"/>
      <c r="K16" s="55"/>
      <c r="L16" s="55"/>
      <c r="M16" s="55"/>
      <c r="N16" s="55"/>
      <c r="O16" s="55"/>
      <c r="P16" s="55"/>
      <c r="Q16" s="55"/>
    </row>
    <row r="17" spans="1:17" s="9" customFormat="1" ht="18" customHeight="1">
      <c r="A17" s="55">
        <v>9</v>
      </c>
      <c r="B17" s="15" t="s">
        <v>252</v>
      </c>
      <c r="C17" s="324">
        <f t="shared" si="0"/>
        <v>0</v>
      </c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</row>
    <row r="18" spans="1:17" s="9" customFormat="1" ht="18" customHeight="1">
      <c r="A18" s="55">
        <v>10</v>
      </c>
      <c r="B18" s="18" t="s">
        <v>398</v>
      </c>
      <c r="C18" s="324">
        <f t="shared" si="0"/>
        <v>0</v>
      </c>
      <c r="D18" s="56"/>
      <c r="E18" s="56"/>
      <c r="F18" s="56"/>
      <c r="G18" s="56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s="62" customFormat="1" ht="21" customHeight="1">
      <c r="A19" s="253"/>
      <c r="B19" s="254" t="s">
        <v>266</v>
      </c>
      <c r="C19" s="436">
        <f>SUM(C9:C18)</f>
        <v>0</v>
      </c>
      <c r="D19" s="430">
        <f aca="true" t="shared" si="1" ref="D19:Q19">SUM(D9:D18)</f>
        <v>0</v>
      </c>
      <c r="E19" s="430">
        <f t="shared" si="1"/>
        <v>0</v>
      </c>
      <c r="F19" s="430">
        <f t="shared" si="1"/>
        <v>0</v>
      </c>
      <c r="G19" s="430">
        <f t="shared" si="1"/>
        <v>0</v>
      </c>
      <c r="H19" s="430">
        <f t="shared" si="1"/>
        <v>0</v>
      </c>
      <c r="I19" s="430">
        <f t="shared" si="1"/>
        <v>0</v>
      </c>
      <c r="J19" s="430">
        <f t="shared" si="1"/>
        <v>0</v>
      </c>
      <c r="K19" s="430">
        <f t="shared" si="1"/>
        <v>0</v>
      </c>
      <c r="L19" s="430">
        <f t="shared" si="1"/>
        <v>0</v>
      </c>
      <c r="M19" s="430">
        <f t="shared" si="1"/>
        <v>0</v>
      </c>
      <c r="N19" s="430">
        <f t="shared" si="1"/>
        <v>0</v>
      </c>
      <c r="O19" s="434">
        <f t="shared" si="1"/>
        <v>0</v>
      </c>
      <c r="P19" s="429">
        <f t="shared" si="1"/>
        <v>0</v>
      </c>
      <c r="Q19" s="433">
        <f t="shared" si="1"/>
        <v>0</v>
      </c>
    </row>
    <row r="20" spans="1:17" s="9" customFormat="1" ht="18" customHeight="1">
      <c r="A20" s="22" t="s">
        <v>20</v>
      </c>
      <c r="B20" s="23" t="s">
        <v>298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1"/>
      <c r="P20" s="211"/>
      <c r="Q20" s="211"/>
    </row>
    <row r="21" spans="1:17" s="9" customFormat="1" ht="21" customHeight="1">
      <c r="A21" s="73">
        <v>11</v>
      </c>
      <c r="B21" s="27" t="s">
        <v>42</v>
      </c>
      <c r="C21" s="431">
        <f>SUM(D21:G21)</f>
        <v>0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214"/>
      <c r="P21" s="214"/>
      <c r="Q21" s="214"/>
    </row>
    <row r="22" spans="1:17" s="9" customFormat="1" ht="17.25" customHeight="1">
      <c r="A22" s="69">
        <v>12</v>
      </c>
      <c r="B22" s="12" t="s">
        <v>48</v>
      </c>
      <c r="C22" s="432">
        <f>SUM(D22:G22)</f>
        <v>0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214"/>
      <c r="P22" s="214"/>
      <c r="Q22" s="214"/>
    </row>
    <row r="23" spans="1:17" s="9" customFormat="1" ht="17.25" customHeight="1">
      <c r="A23" s="71">
        <v>13</v>
      </c>
      <c r="B23" s="59" t="s">
        <v>49</v>
      </c>
      <c r="C23" s="433">
        <f>SUM(D23:G23)</f>
        <v>0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352"/>
      <c r="P23" s="352"/>
      <c r="Q23" s="352"/>
    </row>
    <row r="25" spans="1:7" s="470" customFormat="1" ht="11.25">
      <c r="A25" s="473"/>
      <c r="C25" s="471" t="b">
        <f>IF(O19=C21,TRUE,FALSE)</f>
        <v>1</v>
      </c>
      <c r="G25" s="36"/>
    </row>
    <row r="26" spans="1:7" s="470" customFormat="1" ht="11.25">
      <c r="A26" s="473"/>
      <c r="C26" s="471" t="b">
        <f>IF(P19=C22,TRUE,FALSE)</f>
        <v>1</v>
      </c>
      <c r="G26" s="36"/>
    </row>
    <row r="27" spans="1:7" s="470" customFormat="1" ht="11.25">
      <c r="A27" s="473"/>
      <c r="C27" s="471" t="b">
        <f>IF(Q19=C23,TRUE,FALSE)</f>
        <v>1</v>
      </c>
      <c r="G27" s="36"/>
    </row>
  </sheetData>
  <sheetProtection/>
  <mergeCells count="23">
    <mergeCell ref="O5:O6"/>
    <mergeCell ref="P5:Q5"/>
    <mergeCell ref="D5:D6"/>
    <mergeCell ref="G5:G6"/>
    <mergeCell ref="E5:E6"/>
    <mergeCell ref="F5:F6"/>
    <mergeCell ref="H5:H6"/>
    <mergeCell ref="C4:C6"/>
    <mergeCell ref="D4:G4"/>
    <mergeCell ref="H4:N4"/>
    <mergeCell ref="L5:L6"/>
    <mergeCell ref="M5:M6"/>
    <mergeCell ref="N5:N6"/>
    <mergeCell ref="O4:Q4"/>
    <mergeCell ref="A2:O2"/>
    <mergeCell ref="O3:Q3"/>
    <mergeCell ref="I5:I6"/>
    <mergeCell ref="J5:J6"/>
    <mergeCell ref="K5:K6"/>
    <mergeCell ref="P2:Q2"/>
    <mergeCell ref="A3:B3"/>
    <mergeCell ref="A4:A6"/>
    <mergeCell ref="B4:B6"/>
  </mergeCells>
  <printOptions/>
  <pageMargins left="0.5" right="0.25" top="0" bottom="0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M15"/>
  <sheetViews>
    <sheetView zoomScale="90" zoomScaleNormal="90" zoomScalePageLayoutView="0" workbookViewId="0" topLeftCell="A4">
      <selection activeCell="T20" sqref="T20"/>
    </sheetView>
  </sheetViews>
  <sheetFormatPr defaultColWidth="9.140625" defaultRowHeight="12.75"/>
  <cols>
    <col min="1" max="1" width="5.140625" style="0" customWidth="1"/>
    <col min="2" max="2" width="33.421875" style="0" customWidth="1"/>
  </cols>
  <sheetData>
    <row r="1" spans="1:13" ht="40.5" customHeight="1">
      <c r="A1" s="677" t="s">
        <v>331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</row>
    <row r="2" spans="12:13" ht="18" customHeight="1">
      <c r="L2" s="679" t="s">
        <v>175</v>
      </c>
      <c r="M2" s="680"/>
    </row>
    <row r="3" spans="11:13" ht="18" customHeight="1">
      <c r="K3" s="681" t="s">
        <v>169</v>
      </c>
      <c r="L3" s="682"/>
      <c r="M3" s="682"/>
    </row>
    <row r="4" spans="1:13" ht="26.25" customHeight="1">
      <c r="A4" s="559" t="s">
        <v>1</v>
      </c>
      <c r="B4" s="683" t="s">
        <v>43</v>
      </c>
      <c r="C4" s="634" t="s">
        <v>40</v>
      </c>
      <c r="D4" s="672" t="s">
        <v>2</v>
      </c>
      <c r="E4" s="673"/>
      <c r="F4" s="673"/>
      <c r="G4" s="674"/>
      <c r="H4" s="672" t="s">
        <v>3</v>
      </c>
      <c r="I4" s="674"/>
      <c r="J4" s="672" t="s">
        <v>298</v>
      </c>
      <c r="K4" s="673"/>
      <c r="L4" s="673"/>
      <c r="M4" s="674"/>
    </row>
    <row r="5" spans="1:13" ht="161.25" customHeight="1">
      <c r="A5" s="560"/>
      <c r="B5" s="684"/>
      <c r="C5" s="635"/>
      <c r="D5" s="46" t="s">
        <v>4</v>
      </c>
      <c r="E5" s="46" t="s">
        <v>5</v>
      </c>
      <c r="F5" s="46" t="s">
        <v>41</v>
      </c>
      <c r="G5" s="46" t="s">
        <v>6</v>
      </c>
      <c r="H5" s="46" t="s">
        <v>301</v>
      </c>
      <c r="I5" s="46" t="s">
        <v>302</v>
      </c>
      <c r="J5" s="46" t="s">
        <v>303</v>
      </c>
      <c r="K5" s="46" t="s">
        <v>304</v>
      </c>
      <c r="L5" s="46" t="s">
        <v>305</v>
      </c>
      <c r="M5" s="46" t="s">
        <v>321</v>
      </c>
    </row>
    <row r="6" spans="1:13" ht="16.5" customHeight="1">
      <c r="A6" s="5" t="s">
        <v>12</v>
      </c>
      <c r="B6" s="5" t="s">
        <v>13</v>
      </c>
      <c r="C6" s="5">
        <v>1</v>
      </c>
      <c r="D6" s="5">
        <v>2</v>
      </c>
      <c r="E6" s="5">
        <v>3</v>
      </c>
      <c r="F6" s="5">
        <v>4</v>
      </c>
      <c r="G6" s="370">
        <v>5</v>
      </c>
      <c r="H6" s="5">
        <v>6</v>
      </c>
      <c r="I6" s="371">
        <v>7</v>
      </c>
      <c r="J6" s="5">
        <v>8</v>
      </c>
      <c r="K6" s="371">
        <v>9</v>
      </c>
      <c r="L6" s="5">
        <v>10</v>
      </c>
      <c r="M6" s="371">
        <v>11</v>
      </c>
    </row>
    <row r="7" spans="1:13" ht="29.25" customHeight="1">
      <c r="A7" s="69">
        <v>1</v>
      </c>
      <c r="B7" s="12" t="s">
        <v>45</v>
      </c>
      <c r="C7" s="373">
        <f>SUM(D7:G7)</f>
        <v>0</v>
      </c>
      <c r="D7" s="13"/>
      <c r="E7" s="204"/>
      <c r="F7" s="204"/>
      <c r="G7" s="204"/>
      <c r="H7" s="13"/>
      <c r="I7" s="129"/>
      <c r="J7" s="29"/>
      <c r="K7" s="29"/>
      <c r="L7" s="29"/>
      <c r="M7" s="13"/>
    </row>
    <row r="8" spans="1:13" ht="29.25" customHeight="1">
      <c r="A8" s="69">
        <v>2</v>
      </c>
      <c r="B8" s="12" t="s">
        <v>150</v>
      </c>
      <c r="C8" s="373">
        <f aca="true" t="shared" si="0" ref="C8:C14">SUM(D8:G8)</f>
        <v>0</v>
      </c>
      <c r="D8" s="13"/>
      <c r="E8" s="204"/>
      <c r="F8" s="204"/>
      <c r="G8" s="204"/>
      <c r="H8" s="13"/>
      <c r="I8" s="129"/>
      <c r="J8" s="29"/>
      <c r="K8" s="29"/>
      <c r="L8" s="29"/>
      <c r="M8" s="13"/>
    </row>
    <row r="9" spans="1:13" ht="29.25" customHeight="1">
      <c r="A9" s="69">
        <v>3</v>
      </c>
      <c r="B9" s="12" t="s">
        <v>47</v>
      </c>
      <c r="C9" s="373">
        <f t="shared" si="0"/>
        <v>0</v>
      </c>
      <c r="D9" s="13"/>
      <c r="E9" s="13"/>
      <c r="F9" s="204"/>
      <c r="G9" s="204"/>
      <c r="H9" s="13"/>
      <c r="I9" s="129"/>
      <c r="J9" s="29"/>
      <c r="K9" s="29"/>
      <c r="L9" s="29"/>
      <c r="M9" s="13"/>
    </row>
    <row r="10" spans="1:13" ht="29.25" customHeight="1">
      <c r="A10" s="69">
        <v>4</v>
      </c>
      <c r="B10" s="12" t="s">
        <v>147</v>
      </c>
      <c r="C10" s="373">
        <f t="shared" si="0"/>
        <v>0</v>
      </c>
      <c r="D10" s="13"/>
      <c r="E10" s="13"/>
      <c r="F10" s="204"/>
      <c r="G10" s="204"/>
      <c r="H10" s="13"/>
      <c r="I10" s="13"/>
      <c r="J10" s="13"/>
      <c r="K10" s="13"/>
      <c r="L10" s="13"/>
      <c r="M10" s="13"/>
    </row>
    <row r="11" spans="1:13" ht="29.25" customHeight="1">
      <c r="A11" s="69">
        <v>5</v>
      </c>
      <c r="B11" s="12" t="s">
        <v>397</v>
      </c>
      <c r="C11" s="373">
        <f t="shared" si="0"/>
        <v>0</v>
      </c>
      <c r="D11" s="13"/>
      <c r="E11" s="13"/>
      <c r="F11" s="13"/>
      <c r="G11" s="204"/>
      <c r="H11" s="13"/>
      <c r="I11" s="13"/>
      <c r="J11" s="13"/>
      <c r="K11" s="13"/>
      <c r="L11" s="13"/>
      <c r="M11" s="13"/>
    </row>
    <row r="12" spans="1:13" ht="29.25" customHeight="1">
      <c r="A12" s="69">
        <v>6</v>
      </c>
      <c r="B12" s="12" t="s">
        <v>70</v>
      </c>
      <c r="C12" s="373">
        <f t="shared" si="0"/>
        <v>0</v>
      </c>
      <c r="D12" s="13"/>
      <c r="E12" s="13"/>
      <c r="F12" s="13"/>
      <c r="G12" s="204"/>
      <c r="H12" s="13"/>
      <c r="I12" s="13"/>
      <c r="J12" s="13"/>
      <c r="K12" s="13"/>
      <c r="L12" s="13"/>
      <c r="M12" s="13"/>
    </row>
    <row r="13" spans="1:13" ht="29.25" customHeight="1">
      <c r="A13" s="69">
        <v>7</v>
      </c>
      <c r="B13" s="12" t="s">
        <v>252</v>
      </c>
      <c r="C13" s="373">
        <f t="shared" si="0"/>
        <v>0</v>
      </c>
      <c r="D13" s="13"/>
      <c r="E13" s="13"/>
      <c r="F13" s="13"/>
      <c r="G13" s="13"/>
      <c r="H13" s="13"/>
      <c r="I13" s="129"/>
      <c r="J13" s="29"/>
      <c r="K13" s="29"/>
      <c r="L13" s="29"/>
      <c r="M13" s="13"/>
    </row>
    <row r="14" spans="1:13" ht="29.25" customHeight="1">
      <c r="A14" s="69">
        <v>8</v>
      </c>
      <c r="B14" s="205" t="s">
        <v>404</v>
      </c>
      <c r="C14" s="373">
        <f t="shared" si="0"/>
        <v>0</v>
      </c>
      <c r="D14" s="26"/>
      <c r="E14" s="159"/>
      <c r="F14" s="159"/>
      <c r="G14" s="21"/>
      <c r="H14" s="21"/>
      <c r="I14" s="372"/>
      <c r="J14" s="160"/>
      <c r="K14" s="160"/>
      <c r="L14" s="160"/>
      <c r="M14" s="159"/>
    </row>
    <row r="15" spans="1:13" ht="29.25" customHeight="1">
      <c r="A15" s="374"/>
      <c r="B15" s="253" t="s">
        <v>247</v>
      </c>
      <c r="C15" s="435">
        <f>SUM(C7:C14)</f>
        <v>0</v>
      </c>
      <c r="D15" s="435">
        <f aca="true" t="shared" si="1" ref="D15:M15">SUM(D7:D14)</f>
        <v>0</v>
      </c>
      <c r="E15" s="435">
        <f t="shared" si="1"/>
        <v>0</v>
      </c>
      <c r="F15" s="435">
        <f t="shared" si="1"/>
        <v>0</v>
      </c>
      <c r="G15" s="435">
        <f t="shared" si="1"/>
        <v>0</v>
      </c>
      <c r="H15" s="435">
        <f t="shared" si="1"/>
        <v>0</v>
      </c>
      <c r="I15" s="435">
        <f t="shared" si="1"/>
        <v>0</v>
      </c>
      <c r="J15" s="435">
        <f t="shared" si="1"/>
        <v>0</v>
      </c>
      <c r="K15" s="435">
        <f t="shared" si="1"/>
        <v>0</v>
      </c>
      <c r="L15" s="435">
        <f t="shared" si="1"/>
        <v>0</v>
      </c>
      <c r="M15" s="435">
        <f t="shared" si="1"/>
        <v>0</v>
      </c>
    </row>
  </sheetData>
  <sheetProtection/>
  <mergeCells count="9">
    <mergeCell ref="A1:M1"/>
    <mergeCell ref="L2:M2"/>
    <mergeCell ref="K3:M3"/>
    <mergeCell ref="A4:A5"/>
    <mergeCell ref="B4:B5"/>
    <mergeCell ref="C4:C5"/>
    <mergeCell ref="D4:G4"/>
    <mergeCell ref="H4:I4"/>
    <mergeCell ref="J4:M4"/>
  </mergeCells>
  <printOptions/>
  <pageMargins left="0.45" right="0.2" top="0.25" bottom="0.5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4">
      <selection activeCell="B11" sqref="B11"/>
    </sheetView>
  </sheetViews>
  <sheetFormatPr defaultColWidth="5.57421875" defaultRowHeight="12.75"/>
  <cols>
    <col min="1" max="1" width="4.140625" style="35" customWidth="1"/>
    <col min="2" max="2" width="30.57421875" style="43" customWidth="1"/>
    <col min="3" max="3" width="6.140625" style="61" customWidth="1"/>
    <col min="4" max="7" width="4.7109375" style="43" customWidth="1"/>
    <col min="8" max="8" width="6.421875" style="61" customWidth="1"/>
    <col min="9" max="9" width="5.8515625" style="43" customWidth="1"/>
    <col min="10" max="10" width="4.7109375" style="43" customWidth="1"/>
    <col min="11" max="12" width="5.00390625" style="43" customWidth="1"/>
    <col min="13" max="13" width="4.8515625" style="43" customWidth="1"/>
    <col min="14" max="17" width="5.28125" style="43" customWidth="1"/>
    <col min="18" max="19" width="5.28125" style="114" customWidth="1"/>
    <col min="20" max="20" width="4.7109375" style="114" customWidth="1"/>
    <col min="21" max="23" width="4.7109375" style="43" customWidth="1"/>
    <col min="24" max="16384" width="5.57421875" style="43" customWidth="1"/>
  </cols>
  <sheetData>
    <row r="1" spans="1:23" s="1" customFormat="1" ht="21" customHeight="1">
      <c r="A1" s="595" t="s">
        <v>354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390"/>
      <c r="T1" s="391"/>
      <c r="U1" s="391"/>
      <c r="V1" s="633" t="s">
        <v>135</v>
      </c>
      <c r="W1" s="633"/>
    </row>
    <row r="2" spans="1:23" ht="21" customHeight="1">
      <c r="A2" s="686" t="s">
        <v>353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86"/>
      <c r="Q2" s="686"/>
      <c r="R2" s="686"/>
      <c r="S2" s="43"/>
      <c r="T2" s="685" t="s">
        <v>171</v>
      </c>
      <c r="U2" s="685"/>
      <c r="V2" s="685"/>
      <c r="W2" s="685"/>
    </row>
    <row r="3" spans="1:23" s="40" customFormat="1" ht="8.25" customHeight="1">
      <c r="A3" s="206"/>
      <c r="B3" s="206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T3" s="632"/>
      <c r="U3" s="632"/>
      <c r="V3" s="632"/>
      <c r="W3" s="632"/>
    </row>
    <row r="4" spans="1:23" s="207" customFormat="1" ht="50.25" customHeight="1">
      <c r="A4" s="559" t="s">
        <v>1</v>
      </c>
      <c r="B4" s="559" t="s">
        <v>43</v>
      </c>
      <c r="C4" s="566" t="s">
        <v>40</v>
      </c>
      <c r="D4" s="600" t="s">
        <v>2</v>
      </c>
      <c r="E4" s="601"/>
      <c r="F4" s="601"/>
      <c r="G4" s="602"/>
      <c r="H4" s="690" t="s">
        <v>205</v>
      </c>
      <c r="I4" s="691"/>
      <c r="J4" s="600" t="s">
        <v>152</v>
      </c>
      <c r="K4" s="601"/>
      <c r="L4" s="601"/>
      <c r="M4" s="602"/>
      <c r="N4" s="572" t="s">
        <v>298</v>
      </c>
      <c r="O4" s="573"/>
      <c r="P4" s="573"/>
      <c r="Q4" s="573"/>
      <c r="R4" s="573"/>
      <c r="S4" s="574"/>
      <c r="T4" s="687" t="s">
        <v>204</v>
      </c>
      <c r="U4" s="688"/>
      <c r="V4" s="688"/>
      <c r="W4" s="689"/>
    </row>
    <row r="5" spans="1:23" s="4" customFormat="1" ht="183.75" customHeight="1">
      <c r="A5" s="561"/>
      <c r="B5" s="561"/>
      <c r="C5" s="567"/>
      <c r="D5" s="65" t="s">
        <v>4</v>
      </c>
      <c r="E5" s="65" t="s">
        <v>5</v>
      </c>
      <c r="F5" s="65" t="s">
        <v>41</v>
      </c>
      <c r="G5" s="65" t="s">
        <v>6</v>
      </c>
      <c r="H5" s="104" t="s">
        <v>78</v>
      </c>
      <c r="I5" s="208" t="s">
        <v>153</v>
      </c>
      <c r="J5" s="66" t="s">
        <v>17</v>
      </c>
      <c r="K5" s="66" t="s">
        <v>18</v>
      </c>
      <c r="L5" s="66" t="s">
        <v>237</v>
      </c>
      <c r="M5" s="66" t="s">
        <v>77</v>
      </c>
      <c r="N5" s="65" t="s">
        <v>324</v>
      </c>
      <c r="O5" s="65" t="s">
        <v>325</v>
      </c>
      <c r="P5" s="65" t="s">
        <v>357</v>
      </c>
      <c r="Q5" s="82" t="s">
        <v>358</v>
      </c>
      <c r="R5" s="65" t="s">
        <v>154</v>
      </c>
      <c r="S5" s="65" t="s">
        <v>230</v>
      </c>
      <c r="T5" s="66" t="s">
        <v>155</v>
      </c>
      <c r="U5" s="209" t="s">
        <v>141</v>
      </c>
      <c r="V5" s="66" t="s">
        <v>142</v>
      </c>
      <c r="W5" s="66" t="s">
        <v>229</v>
      </c>
    </row>
    <row r="6" spans="1:23" s="6" customFormat="1" ht="15" customHeight="1">
      <c r="A6" s="5" t="s">
        <v>12</v>
      </c>
      <c r="B6" s="5" t="s">
        <v>13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9" customFormat="1" ht="36" customHeight="1">
      <c r="A7" s="84">
        <v>1</v>
      </c>
      <c r="B7" s="27" t="s">
        <v>45</v>
      </c>
      <c r="C7" s="322">
        <f aca="true" t="shared" si="0" ref="C7:C12">SUM(D7:G7)</f>
        <v>0</v>
      </c>
      <c r="D7" s="210"/>
      <c r="E7" s="211"/>
      <c r="F7" s="211"/>
      <c r="G7" s="211"/>
      <c r="H7" s="212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</row>
    <row r="8" spans="1:23" s="9" customFormat="1" ht="36" customHeight="1">
      <c r="A8" s="89">
        <v>2</v>
      </c>
      <c r="B8" s="12" t="s">
        <v>150</v>
      </c>
      <c r="C8" s="322">
        <f t="shared" si="0"/>
        <v>0</v>
      </c>
      <c r="D8" s="213"/>
      <c r="E8" s="214"/>
      <c r="F8" s="214"/>
      <c r="G8" s="214"/>
      <c r="H8" s="215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</row>
    <row r="9" spans="1:23" s="9" customFormat="1" ht="36" customHeight="1">
      <c r="A9" s="69">
        <v>3</v>
      </c>
      <c r="B9" s="12" t="s">
        <v>352</v>
      </c>
      <c r="C9" s="322">
        <f t="shared" si="0"/>
        <v>0</v>
      </c>
      <c r="D9" s="213"/>
      <c r="E9" s="213"/>
      <c r="F9" s="214"/>
      <c r="G9" s="214"/>
      <c r="H9" s="215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</row>
    <row r="10" spans="1:23" s="9" customFormat="1" ht="36" customHeight="1">
      <c r="A10" s="69">
        <v>4</v>
      </c>
      <c r="B10" s="12" t="s">
        <v>147</v>
      </c>
      <c r="C10" s="322">
        <f t="shared" si="0"/>
        <v>0</v>
      </c>
      <c r="D10" s="213"/>
      <c r="E10" s="213"/>
      <c r="F10" s="214"/>
      <c r="G10" s="214"/>
      <c r="H10" s="215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</row>
    <row r="11" spans="1:23" s="9" customFormat="1" ht="36" customHeight="1">
      <c r="A11" s="69">
        <v>5</v>
      </c>
      <c r="B11" s="12" t="s">
        <v>148</v>
      </c>
      <c r="C11" s="322">
        <f t="shared" si="0"/>
        <v>0</v>
      </c>
      <c r="D11" s="213"/>
      <c r="E11" s="213"/>
      <c r="F11" s="213"/>
      <c r="G11" s="214"/>
      <c r="H11" s="215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</row>
    <row r="12" spans="1:23" s="9" customFormat="1" ht="36" customHeight="1">
      <c r="A12" s="71">
        <v>6</v>
      </c>
      <c r="B12" s="59" t="s">
        <v>77</v>
      </c>
      <c r="C12" s="322">
        <f t="shared" si="0"/>
        <v>0</v>
      </c>
      <c r="D12" s="216"/>
      <c r="E12" s="216"/>
      <c r="F12" s="216"/>
      <c r="G12" s="216"/>
      <c r="H12" s="108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45"/>
      <c r="T12" s="216"/>
      <c r="U12" s="216"/>
      <c r="V12" s="216"/>
      <c r="W12" s="216"/>
    </row>
    <row r="13" spans="1:23" s="98" customFormat="1" ht="36" customHeight="1">
      <c r="A13" s="253"/>
      <c r="B13" s="253" t="s">
        <v>272</v>
      </c>
      <c r="C13" s="447">
        <f>SUM(C7:C12)</f>
        <v>0</v>
      </c>
      <c r="D13" s="448">
        <f aca="true" t="shared" si="1" ref="D13:W13">SUM(D7:D12)</f>
        <v>0</v>
      </c>
      <c r="E13" s="448">
        <f t="shared" si="1"/>
        <v>0</v>
      </c>
      <c r="F13" s="448">
        <f t="shared" si="1"/>
        <v>0</v>
      </c>
      <c r="G13" s="448">
        <f t="shared" si="1"/>
        <v>0</v>
      </c>
      <c r="H13" s="448">
        <f t="shared" si="1"/>
        <v>0</v>
      </c>
      <c r="I13" s="448">
        <f t="shared" si="1"/>
        <v>0</v>
      </c>
      <c r="J13" s="448">
        <f t="shared" si="1"/>
        <v>0</v>
      </c>
      <c r="K13" s="448">
        <f t="shared" si="1"/>
        <v>0</v>
      </c>
      <c r="L13" s="448">
        <f t="shared" si="1"/>
        <v>0</v>
      </c>
      <c r="M13" s="448">
        <f t="shared" si="1"/>
        <v>0</v>
      </c>
      <c r="N13" s="448">
        <f t="shared" si="1"/>
        <v>0</v>
      </c>
      <c r="O13" s="448">
        <f t="shared" si="1"/>
        <v>0</v>
      </c>
      <c r="P13" s="448">
        <f t="shared" si="1"/>
        <v>0</v>
      </c>
      <c r="Q13" s="448">
        <f t="shared" si="1"/>
        <v>0</v>
      </c>
      <c r="R13" s="448">
        <f t="shared" si="1"/>
        <v>0</v>
      </c>
      <c r="S13" s="448">
        <f t="shared" si="1"/>
        <v>0</v>
      </c>
      <c r="T13" s="448">
        <f t="shared" si="1"/>
        <v>0</v>
      </c>
      <c r="U13" s="448">
        <f t="shared" si="1"/>
        <v>0</v>
      </c>
      <c r="V13" s="448">
        <f t="shared" si="1"/>
        <v>0</v>
      </c>
      <c r="W13" s="448">
        <f t="shared" si="1"/>
        <v>0</v>
      </c>
    </row>
    <row r="14" spans="17:20" ht="15.75">
      <c r="Q14" s="114"/>
      <c r="T14" s="43"/>
    </row>
    <row r="16" spans="7:22" ht="15.75">
      <c r="G16" s="470"/>
      <c r="H16" s="471" t="b">
        <f>IF(H13=SUM(J13:M13),TRUE,FALSE)</f>
        <v>1</v>
      </c>
      <c r="I16" s="470"/>
      <c r="J16" s="470"/>
      <c r="K16" s="470"/>
      <c r="L16" s="470"/>
      <c r="M16" s="470"/>
      <c r="N16" s="470"/>
      <c r="O16" s="470"/>
      <c r="P16" s="470"/>
      <c r="Q16" s="470"/>
      <c r="R16" s="472"/>
      <c r="S16" s="472"/>
      <c r="T16" s="472"/>
      <c r="U16" s="470"/>
      <c r="V16" s="470"/>
    </row>
    <row r="17" spans="7:22" ht="15.75">
      <c r="G17" s="470"/>
      <c r="H17" s="471"/>
      <c r="I17" s="470"/>
      <c r="J17" s="470"/>
      <c r="K17" s="470"/>
      <c r="L17" s="470"/>
      <c r="M17" s="470"/>
      <c r="N17" s="470"/>
      <c r="O17" s="470"/>
      <c r="P17" s="470"/>
      <c r="Q17" s="470"/>
      <c r="R17" s="472"/>
      <c r="S17" s="472"/>
      <c r="T17" s="472"/>
      <c r="U17" s="470"/>
      <c r="V17" s="470"/>
    </row>
    <row r="18" spans="7:22" ht="15.75">
      <c r="G18" s="470"/>
      <c r="H18" s="471"/>
      <c r="I18" s="470"/>
      <c r="J18" s="470"/>
      <c r="K18" s="470"/>
      <c r="L18" s="470"/>
      <c r="M18" s="470"/>
      <c r="N18" s="470" t="b">
        <f>IF(N13+O13=C13,TRUE,FALSE)</f>
        <v>1</v>
      </c>
      <c r="O18" s="470"/>
      <c r="P18" s="470"/>
      <c r="Q18" s="470"/>
      <c r="R18" s="472"/>
      <c r="S18" s="472"/>
      <c r="T18" s="472" t="b">
        <f>IF(T13+U13+V13+W13=H13,TRUE,FALSE)</f>
        <v>1</v>
      </c>
      <c r="U18" s="470"/>
      <c r="V18" s="470"/>
    </row>
    <row r="19" spans="7:22" ht="15.75">
      <c r="G19" s="470"/>
      <c r="H19" s="471"/>
      <c r="I19" s="470"/>
      <c r="J19" s="470"/>
      <c r="K19" s="470"/>
      <c r="L19" s="470"/>
      <c r="M19" s="470"/>
      <c r="N19" s="470"/>
      <c r="O19" s="470"/>
      <c r="P19" s="470"/>
      <c r="Q19" s="470"/>
      <c r="R19" s="472"/>
      <c r="S19" s="472"/>
      <c r="T19" s="472"/>
      <c r="U19" s="470"/>
      <c r="V19" s="470"/>
    </row>
  </sheetData>
  <sheetProtection/>
  <mergeCells count="13">
    <mergeCell ref="A4:A5"/>
    <mergeCell ref="B4:B5"/>
    <mergeCell ref="C4:C5"/>
    <mergeCell ref="T3:W3"/>
    <mergeCell ref="D4:G4"/>
    <mergeCell ref="T4:W4"/>
    <mergeCell ref="H4:I4"/>
    <mergeCell ref="J4:M4"/>
    <mergeCell ref="N4:S4"/>
    <mergeCell ref="V1:W1"/>
    <mergeCell ref="T2:W2"/>
    <mergeCell ref="A1:R1"/>
    <mergeCell ref="A2:R2"/>
  </mergeCells>
  <printOptions/>
  <pageMargins left="0.5" right="0" top="0.25" bottom="0.25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2:R33"/>
  <sheetViews>
    <sheetView zoomScalePageLayoutView="0" workbookViewId="0" topLeftCell="A1">
      <selection activeCell="D25" sqref="D25:R30"/>
    </sheetView>
  </sheetViews>
  <sheetFormatPr defaultColWidth="9.140625" defaultRowHeight="12.75"/>
  <cols>
    <col min="1" max="1" width="4.140625" style="75" customWidth="1"/>
    <col min="2" max="2" width="26.28125" style="78" customWidth="1"/>
    <col min="3" max="3" width="8.28125" style="77" customWidth="1"/>
    <col min="4" max="18" width="6.7109375" style="43" customWidth="1"/>
    <col min="19" max="16384" width="9.140625" style="43" customWidth="1"/>
  </cols>
  <sheetData>
    <row r="1" ht="6.75" customHeight="1"/>
    <row r="2" spans="1:18" s="80" customFormat="1" ht="18.75" customHeight="1">
      <c r="A2" s="579" t="s">
        <v>332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389"/>
      <c r="Q2" s="692" t="s">
        <v>164</v>
      </c>
      <c r="R2" s="692"/>
    </row>
    <row r="3" spans="1:18" ht="15" customHeight="1">
      <c r="A3" s="698" t="s">
        <v>244</v>
      </c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575" t="s">
        <v>168</v>
      </c>
      <c r="Q3" s="575"/>
      <c r="R3" s="575"/>
    </row>
    <row r="4" spans="1:18" s="111" customFormat="1" ht="23.25" customHeight="1">
      <c r="A4" s="563" t="s">
        <v>39</v>
      </c>
      <c r="B4" s="587" t="s">
        <v>275</v>
      </c>
      <c r="C4" s="693" t="s">
        <v>79</v>
      </c>
      <c r="D4" s="570" t="s">
        <v>80</v>
      </c>
      <c r="E4" s="570"/>
      <c r="F4" s="570"/>
      <c r="G4" s="570"/>
      <c r="H4" s="695" t="s">
        <v>81</v>
      </c>
      <c r="I4" s="696"/>
      <c r="J4" s="696"/>
      <c r="K4" s="696"/>
      <c r="L4" s="696"/>
      <c r="M4" s="696"/>
      <c r="N4" s="696"/>
      <c r="O4" s="696"/>
      <c r="P4" s="597" t="s">
        <v>82</v>
      </c>
      <c r="Q4" s="598"/>
      <c r="R4" s="697"/>
    </row>
    <row r="5" spans="1:18" s="67" customFormat="1" ht="130.5" customHeight="1">
      <c r="A5" s="565"/>
      <c r="B5" s="588"/>
      <c r="C5" s="694"/>
      <c r="D5" s="64" t="s">
        <v>4</v>
      </c>
      <c r="E5" s="64" t="s">
        <v>5</v>
      </c>
      <c r="F5" s="64" t="s">
        <v>83</v>
      </c>
      <c r="G5" s="64" t="s">
        <v>84</v>
      </c>
      <c r="H5" s="66" t="s">
        <v>375</v>
      </c>
      <c r="I5" s="66" t="s">
        <v>372</v>
      </c>
      <c r="J5" s="66" t="s">
        <v>405</v>
      </c>
      <c r="K5" s="66" t="s">
        <v>385</v>
      </c>
      <c r="L5" s="66" t="s">
        <v>370</v>
      </c>
      <c r="M5" s="66" t="s">
        <v>390</v>
      </c>
      <c r="N5" s="492" t="s">
        <v>396</v>
      </c>
      <c r="O5" s="66" t="s">
        <v>163</v>
      </c>
      <c r="P5" s="66" t="s">
        <v>306</v>
      </c>
      <c r="Q5" s="66" t="s">
        <v>355</v>
      </c>
      <c r="R5" s="66" t="s">
        <v>232</v>
      </c>
    </row>
    <row r="6" spans="1:18" s="68" customFormat="1" ht="12.75" customHeight="1">
      <c r="A6" s="247" t="s">
        <v>12</v>
      </c>
      <c r="B6" s="247" t="s">
        <v>13</v>
      </c>
      <c r="C6" s="48">
        <v>1</v>
      </c>
      <c r="D6" s="48">
        <v>2</v>
      </c>
      <c r="E6" s="48">
        <v>3</v>
      </c>
      <c r="F6" s="48">
        <v>4</v>
      </c>
      <c r="G6" s="48">
        <v>5</v>
      </c>
      <c r="H6" s="48">
        <v>6</v>
      </c>
      <c r="I6" s="48">
        <v>7</v>
      </c>
      <c r="J6" s="48">
        <v>8</v>
      </c>
      <c r="K6" s="48">
        <v>9</v>
      </c>
      <c r="L6" s="48">
        <v>10</v>
      </c>
      <c r="M6" s="48">
        <v>11</v>
      </c>
      <c r="N6" s="489">
        <v>12</v>
      </c>
      <c r="O6" s="48">
        <v>13</v>
      </c>
      <c r="P6" s="48">
        <v>14</v>
      </c>
      <c r="Q6" s="48">
        <v>15</v>
      </c>
      <c r="R6" s="48">
        <v>16</v>
      </c>
    </row>
    <row r="7" spans="1:18" s="9" customFormat="1" ht="15" customHeight="1">
      <c r="A7" s="7" t="s">
        <v>14</v>
      </c>
      <c r="B7" s="248" t="s">
        <v>15</v>
      </c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</row>
    <row r="8" spans="1:18" s="24" customFormat="1" ht="15" customHeight="1">
      <c r="A8" s="84">
        <v>1</v>
      </c>
      <c r="B8" s="27" t="s">
        <v>55</v>
      </c>
      <c r="C8" s="256">
        <f>SUM(D8:G8)</f>
        <v>0</v>
      </c>
      <c r="D8" s="358"/>
      <c r="E8" s="355"/>
      <c r="F8" s="355"/>
      <c r="G8" s="355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</row>
    <row r="9" spans="1:18" s="9" customFormat="1" ht="15" customHeight="1">
      <c r="A9" s="69">
        <v>2</v>
      </c>
      <c r="B9" s="12" t="s">
        <v>17</v>
      </c>
      <c r="C9" s="256">
        <f>SUM(D9:G9)</f>
        <v>0</v>
      </c>
      <c r="D9" s="249"/>
      <c r="E9" s="249"/>
      <c r="F9" s="214"/>
      <c r="G9" s="214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</row>
    <row r="10" spans="1:18" s="9" customFormat="1" ht="15" customHeight="1">
      <c r="A10" s="69">
        <v>3</v>
      </c>
      <c r="B10" s="12" t="s">
        <v>18</v>
      </c>
      <c r="C10" s="256">
        <f>SUM(D10:G10)</f>
        <v>0</v>
      </c>
      <c r="D10" s="249"/>
      <c r="E10" s="249"/>
      <c r="F10" s="250"/>
      <c r="G10" s="214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</row>
    <row r="11" spans="1:18" s="9" customFormat="1" ht="15" customHeight="1">
      <c r="A11" s="71">
        <v>4</v>
      </c>
      <c r="B11" s="59" t="s">
        <v>19</v>
      </c>
      <c r="C11" s="256">
        <f>SUM(D11:G11)</f>
        <v>0</v>
      </c>
      <c r="D11" s="251"/>
      <c r="E11" s="251"/>
      <c r="F11" s="252"/>
      <c r="G11" s="252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</row>
    <row r="12" spans="1:18" s="270" customFormat="1" ht="12.75" customHeight="1">
      <c r="A12" s="253"/>
      <c r="B12" s="254" t="s">
        <v>180</v>
      </c>
      <c r="C12" s="444">
        <f>SUM(C8:C11)</f>
        <v>0</v>
      </c>
      <c r="D12" s="444">
        <f aca="true" t="shared" si="0" ref="D12:R12">SUM(D8:D11)</f>
        <v>0</v>
      </c>
      <c r="E12" s="444">
        <f t="shared" si="0"/>
        <v>0</v>
      </c>
      <c r="F12" s="444">
        <f t="shared" si="0"/>
        <v>0</v>
      </c>
      <c r="G12" s="444">
        <f t="shared" si="0"/>
        <v>0</v>
      </c>
      <c r="H12" s="444">
        <f t="shared" si="0"/>
        <v>0</v>
      </c>
      <c r="I12" s="444">
        <f t="shared" si="0"/>
        <v>0</v>
      </c>
      <c r="J12" s="444">
        <f t="shared" si="0"/>
        <v>0</v>
      </c>
      <c r="K12" s="444">
        <f t="shared" si="0"/>
        <v>0</v>
      </c>
      <c r="L12" s="444">
        <f t="shared" si="0"/>
        <v>0</v>
      </c>
      <c r="M12" s="444">
        <f t="shared" si="0"/>
        <v>0</v>
      </c>
      <c r="N12" s="444">
        <f t="shared" si="0"/>
        <v>0</v>
      </c>
      <c r="O12" s="444">
        <f t="shared" si="0"/>
        <v>0</v>
      </c>
      <c r="P12" s="444">
        <f t="shared" si="0"/>
        <v>0</v>
      </c>
      <c r="Q12" s="444">
        <f t="shared" si="0"/>
        <v>0</v>
      </c>
      <c r="R12" s="444">
        <f t="shared" si="0"/>
        <v>0</v>
      </c>
    </row>
    <row r="13" spans="1:18" s="9" customFormat="1" ht="13.5" customHeight="1">
      <c r="A13" s="7" t="s">
        <v>20</v>
      </c>
      <c r="B13" s="248" t="s">
        <v>87</v>
      </c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</row>
    <row r="14" spans="1:18" s="24" customFormat="1" ht="15" customHeight="1">
      <c r="A14" s="73">
        <v>5</v>
      </c>
      <c r="B14" s="27" t="s">
        <v>56</v>
      </c>
      <c r="C14" s="256">
        <f aca="true" t="shared" si="1" ref="C14:C22">SUM(D14:G14)</f>
        <v>0</v>
      </c>
      <c r="D14" s="70"/>
      <c r="E14" s="355"/>
      <c r="F14" s="355"/>
      <c r="G14" s="355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</row>
    <row r="15" spans="1:18" s="9" customFormat="1" ht="15" customHeight="1">
      <c r="A15" s="69">
        <v>6</v>
      </c>
      <c r="B15" s="12" t="s">
        <v>57</v>
      </c>
      <c r="C15" s="256">
        <f t="shared" si="1"/>
        <v>0</v>
      </c>
      <c r="D15" s="249"/>
      <c r="E15" s="249"/>
      <c r="F15" s="214"/>
      <c r="G15" s="214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</row>
    <row r="16" spans="1:18" s="9" customFormat="1" ht="15" customHeight="1">
      <c r="A16" s="69">
        <v>7</v>
      </c>
      <c r="B16" s="12" t="s">
        <v>88</v>
      </c>
      <c r="C16" s="256">
        <f t="shared" si="1"/>
        <v>0</v>
      </c>
      <c r="D16" s="249"/>
      <c r="E16" s="249"/>
      <c r="F16" s="214"/>
      <c r="G16" s="214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</row>
    <row r="17" spans="1:18" s="9" customFormat="1" ht="15" customHeight="1">
      <c r="A17" s="69">
        <v>8</v>
      </c>
      <c r="B17" s="12" t="s">
        <v>89</v>
      </c>
      <c r="C17" s="256">
        <f t="shared" si="1"/>
        <v>0</v>
      </c>
      <c r="D17" s="249"/>
      <c r="E17" s="249"/>
      <c r="F17" s="214"/>
      <c r="G17" s="214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</row>
    <row r="18" spans="1:18" s="9" customFormat="1" ht="15">
      <c r="A18" s="69">
        <v>9</v>
      </c>
      <c r="B18" s="12" t="s">
        <v>58</v>
      </c>
      <c r="C18" s="256">
        <f t="shared" si="1"/>
        <v>0</v>
      </c>
      <c r="D18" s="249"/>
      <c r="E18" s="249"/>
      <c r="F18" s="249"/>
      <c r="G18" s="214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</row>
    <row r="19" spans="1:18" s="9" customFormat="1" ht="15" customHeight="1">
      <c r="A19" s="69">
        <v>10</v>
      </c>
      <c r="B19" s="12" t="s">
        <v>88</v>
      </c>
      <c r="C19" s="256">
        <f t="shared" si="1"/>
        <v>0</v>
      </c>
      <c r="D19" s="249"/>
      <c r="E19" s="249"/>
      <c r="F19" s="249"/>
      <c r="G19" s="214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</row>
    <row r="20" spans="1:18" s="9" customFormat="1" ht="14.25" customHeight="1">
      <c r="A20" s="69">
        <v>11</v>
      </c>
      <c r="B20" s="12" t="s">
        <v>89</v>
      </c>
      <c r="C20" s="256">
        <f t="shared" si="1"/>
        <v>0</v>
      </c>
      <c r="D20" s="249"/>
      <c r="E20" s="249"/>
      <c r="F20" s="249"/>
      <c r="G20" s="214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</row>
    <row r="21" spans="1:18" s="9" customFormat="1" ht="15" customHeight="1">
      <c r="A21" s="69">
        <v>12</v>
      </c>
      <c r="B21" s="12" t="s">
        <v>24</v>
      </c>
      <c r="C21" s="256">
        <f t="shared" si="1"/>
        <v>0</v>
      </c>
      <c r="D21" s="70"/>
      <c r="E21" s="70"/>
      <c r="F21" s="70"/>
      <c r="G21" s="257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</row>
    <row r="22" spans="1:18" s="9" customFormat="1" ht="15" customHeight="1">
      <c r="A22" s="71">
        <v>13</v>
      </c>
      <c r="B22" s="59" t="s">
        <v>25</v>
      </c>
      <c r="C22" s="256">
        <f t="shared" si="1"/>
        <v>0</v>
      </c>
      <c r="D22" s="251"/>
      <c r="E22" s="251"/>
      <c r="F22" s="251"/>
      <c r="G22" s="34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</row>
    <row r="23" spans="1:18" s="270" customFormat="1" ht="14.25" customHeight="1">
      <c r="A23" s="253"/>
      <c r="B23" s="254" t="s">
        <v>241</v>
      </c>
      <c r="C23" s="421">
        <f>SUM(C14,C15,C18,C21,C22)</f>
        <v>0</v>
      </c>
      <c r="D23" s="421">
        <f>SUM(D14,D15,D18,D21,D22)</f>
        <v>0</v>
      </c>
      <c r="E23" s="421">
        <f>SUM(E14,E15,E18,E21,E22)</f>
        <v>0</v>
      </c>
      <c r="F23" s="421">
        <f>SUM(F14,F15,F18,F21,F22)</f>
        <v>0</v>
      </c>
      <c r="G23" s="421">
        <f>SUM(G14,G15,G18,G21,G22)</f>
        <v>0</v>
      </c>
      <c r="H23" s="421">
        <f>SUM(H14:H22)</f>
        <v>0</v>
      </c>
      <c r="I23" s="421">
        <f aca="true" t="shared" si="2" ref="I23:R23">SUM(I14:I22)</f>
        <v>0</v>
      </c>
      <c r="J23" s="421">
        <f t="shared" si="2"/>
        <v>0</v>
      </c>
      <c r="K23" s="421">
        <f t="shared" si="2"/>
        <v>0</v>
      </c>
      <c r="L23" s="421">
        <f t="shared" si="2"/>
        <v>0</v>
      </c>
      <c r="M23" s="421">
        <f t="shared" si="2"/>
        <v>0</v>
      </c>
      <c r="N23" s="421">
        <f t="shared" si="2"/>
        <v>0</v>
      </c>
      <c r="O23" s="421">
        <f t="shared" si="2"/>
        <v>0</v>
      </c>
      <c r="P23" s="421">
        <f t="shared" si="2"/>
        <v>0</v>
      </c>
      <c r="Q23" s="421">
        <f t="shared" si="2"/>
        <v>0</v>
      </c>
      <c r="R23" s="421">
        <f t="shared" si="2"/>
        <v>0</v>
      </c>
    </row>
    <row r="24" spans="1:18" s="9" customFormat="1" ht="13.5" customHeight="1">
      <c r="A24" s="7" t="s">
        <v>26</v>
      </c>
      <c r="B24" s="248" t="s">
        <v>27</v>
      </c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</row>
    <row r="25" spans="1:18" s="24" customFormat="1" ht="15" customHeight="1">
      <c r="A25" s="73">
        <v>14</v>
      </c>
      <c r="B25" s="27" t="s">
        <v>28</v>
      </c>
      <c r="C25" s="256">
        <f aca="true" t="shared" si="3" ref="C25:C30">SUM(D25:G25)</f>
        <v>0</v>
      </c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</row>
    <row r="26" spans="1:18" s="9" customFormat="1" ht="15" customHeight="1">
      <c r="A26" s="69">
        <v>15</v>
      </c>
      <c r="B26" s="12" t="s">
        <v>125</v>
      </c>
      <c r="C26" s="256">
        <f t="shared" si="3"/>
        <v>0</v>
      </c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</row>
    <row r="27" spans="1:18" s="9" customFormat="1" ht="15" customHeight="1">
      <c r="A27" s="69">
        <v>16</v>
      </c>
      <c r="B27" s="12" t="s">
        <v>29</v>
      </c>
      <c r="C27" s="256">
        <f t="shared" si="3"/>
        <v>0</v>
      </c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</row>
    <row r="28" spans="1:18" s="9" customFormat="1" ht="15" customHeight="1">
      <c r="A28" s="69">
        <v>17</v>
      </c>
      <c r="B28" s="12" t="s">
        <v>30</v>
      </c>
      <c r="C28" s="256">
        <f t="shared" si="3"/>
        <v>0</v>
      </c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</row>
    <row r="29" spans="1:18" s="9" customFormat="1" ht="15" customHeight="1">
      <c r="A29" s="69">
        <v>18</v>
      </c>
      <c r="B29" s="12" t="s">
        <v>31</v>
      </c>
      <c r="C29" s="256">
        <f t="shared" si="3"/>
        <v>0</v>
      </c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</row>
    <row r="30" spans="1:18" s="9" customFormat="1" ht="15" customHeight="1">
      <c r="A30" s="71">
        <v>19</v>
      </c>
      <c r="B30" s="59" t="s">
        <v>62</v>
      </c>
      <c r="C30" s="256">
        <f t="shared" si="3"/>
        <v>0</v>
      </c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</row>
    <row r="31" spans="1:18" s="270" customFormat="1" ht="15" customHeight="1">
      <c r="A31" s="253"/>
      <c r="B31" s="254" t="s">
        <v>242</v>
      </c>
      <c r="C31" s="443">
        <f>SUM(C25:C30)</f>
        <v>0</v>
      </c>
      <c r="D31" s="443">
        <f aca="true" t="shared" si="4" ref="D31:R31">SUM(D25:D30)</f>
        <v>0</v>
      </c>
      <c r="E31" s="443">
        <f t="shared" si="4"/>
        <v>0</v>
      </c>
      <c r="F31" s="443">
        <f t="shared" si="4"/>
        <v>0</v>
      </c>
      <c r="G31" s="443">
        <f t="shared" si="4"/>
        <v>0</v>
      </c>
      <c r="H31" s="443">
        <f t="shared" si="4"/>
        <v>0</v>
      </c>
      <c r="I31" s="443">
        <f t="shared" si="4"/>
        <v>0</v>
      </c>
      <c r="J31" s="443">
        <f t="shared" si="4"/>
        <v>0</v>
      </c>
      <c r="K31" s="443">
        <f t="shared" si="4"/>
        <v>0</v>
      </c>
      <c r="L31" s="443">
        <f t="shared" si="4"/>
        <v>0</v>
      </c>
      <c r="M31" s="443">
        <f t="shared" si="4"/>
        <v>0</v>
      </c>
      <c r="N31" s="443">
        <f t="shared" si="4"/>
        <v>0</v>
      </c>
      <c r="O31" s="443">
        <f t="shared" si="4"/>
        <v>0</v>
      </c>
      <c r="P31" s="443">
        <f t="shared" si="4"/>
        <v>0</v>
      </c>
      <c r="Q31" s="443">
        <f t="shared" si="4"/>
        <v>0</v>
      </c>
      <c r="R31" s="443">
        <f t="shared" si="4"/>
        <v>0</v>
      </c>
    </row>
    <row r="33" spans="3:18" ht="15">
      <c r="C33" s="473" t="b">
        <f>IF(C12=C31,TRUE,FALSE)</f>
        <v>1</v>
      </c>
      <c r="D33" s="473" t="b">
        <f aca="true" t="shared" si="5" ref="D33:R33">IF(D12=D31,TRUE,FALSE)</f>
        <v>1</v>
      </c>
      <c r="E33" s="473" t="b">
        <f t="shared" si="5"/>
        <v>1</v>
      </c>
      <c r="F33" s="473" t="b">
        <f t="shared" si="5"/>
        <v>1</v>
      </c>
      <c r="G33" s="473" t="b">
        <f t="shared" si="5"/>
        <v>1</v>
      </c>
      <c r="H33" s="473" t="b">
        <f t="shared" si="5"/>
        <v>1</v>
      </c>
      <c r="I33" s="473" t="b">
        <f t="shared" si="5"/>
        <v>1</v>
      </c>
      <c r="J33" s="473" t="b">
        <f t="shared" si="5"/>
        <v>1</v>
      </c>
      <c r="K33" s="473" t="b">
        <f t="shared" si="5"/>
        <v>1</v>
      </c>
      <c r="L33" s="473" t="b">
        <f t="shared" si="5"/>
        <v>1</v>
      </c>
      <c r="M33" s="473" t="b">
        <f t="shared" si="5"/>
        <v>1</v>
      </c>
      <c r="N33" s="473" t="b">
        <f t="shared" si="5"/>
        <v>1</v>
      </c>
      <c r="O33" s="473" t="b">
        <f t="shared" si="5"/>
        <v>1</v>
      </c>
      <c r="P33" s="473" t="b">
        <f t="shared" si="5"/>
        <v>1</v>
      </c>
      <c r="Q33" s="473" t="b">
        <f t="shared" si="5"/>
        <v>1</v>
      </c>
      <c r="R33" s="473" t="b">
        <f t="shared" si="5"/>
        <v>1</v>
      </c>
    </row>
  </sheetData>
  <sheetProtection/>
  <mergeCells count="10">
    <mergeCell ref="Q2:R2"/>
    <mergeCell ref="A2:O2"/>
    <mergeCell ref="A4:A5"/>
    <mergeCell ref="B4:B5"/>
    <mergeCell ref="C4:C5"/>
    <mergeCell ref="D4:G4"/>
    <mergeCell ref="H4:O4"/>
    <mergeCell ref="P4:R4"/>
    <mergeCell ref="A3:O3"/>
    <mergeCell ref="P3:R3"/>
  </mergeCells>
  <printOptions verticalCentered="1"/>
  <pageMargins left="0.7" right="0.2" top="0.25" bottom="0.25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R27"/>
  <sheetViews>
    <sheetView zoomScalePageLayoutView="0" workbookViewId="0" topLeftCell="A10">
      <selection activeCell="T5" sqref="T5"/>
    </sheetView>
  </sheetViews>
  <sheetFormatPr defaultColWidth="9.140625" defaultRowHeight="12.75"/>
  <cols>
    <col min="1" max="1" width="4.140625" style="43" customWidth="1"/>
    <col min="2" max="2" width="32.57421875" style="78" customWidth="1"/>
    <col min="3" max="3" width="6.140625" style="75" customWidth="1"/>
    <col min="4" max="18" width="6.140625" style="43" customWidth="1"/>
    <col min="19" max="16384" width="9.140625" style="43" customWidth="1"/>
  </cols>
  <sheetData>
    <row r="1" spans="2:18" ht="23.25" customHeight="1">
      <c r="B1" s="593"/>
      <c r="C1" s="593"/>
      <c r="D1" s="593"/>
      <c r="E1" s="114"/>
      <c r="R1" s="40"/>
    </row>
    <row r="2" spans="1:18" s="63" customFormat="1" ht="19.5" customHeight="1">
      <c r="A2" s="579" t="s">
        <v>333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80"/>
      <c r="Q2" s="699" t="s">
        <v>136</v>
      </c>
      <c r="R2" s="699"/>
    </row>
    <row r="3" spans="1:18" s="80" customFormat="1" ht="14.25" customHeight="1">
      <c r="A3" s="554"/>
      <c r="B3" s="554"/>
      <c r="C3" s="264"/>
      <c r="D3" s="264"/>
      <c r="E3" s="264"/>
      <c r="F3" s="271" t="s">
        <v>174</v>
      </c>
      <c r="G3" s="264"/>
      <c r="H3" s="264"/>
      <c r="I3" s="264"/>
      <c r="J3" s="264"/>
      <c r="K3" s="264"/>
      <c r="L3" s="264"/>
      <c r="M3" s="264"/>
      <c r="N3" s="264"/>
      <c r="O3" s="632" t="s">
        <v>169</v>
      </c>
      <c r="P3" s="632"/>
      <c r="Q3" s="632"/>
      <c r="R3" s="632"/>
    </row>
    <row r="4" spans="1:18" ht="25.5" customHeight="1">
      <c r="A4" s="563" t="s">
        <v>91</v>
      </c>
      <c r="B4" s="563" t="s">
        <v>276</v>
      </c>
      <c r="C4" s="566" t="s">
        <v>92</v>
      </c>
      <c r="D4" s="570" t="s">
        <v>80</v>
      </c>
      <c r="E4" s="570"/>
      <c r="F4" s="570"/>
      <c r="G4" s="570"/>
      <c r="H4" s="597" t="s">
        <v>81</v>
      </c>
      <c r="I4" s="598"/>
      <c r="J4" s="598"/>
      <c r="K4" s="598"/>
      <c r="L4" s="598"/>
      <c r="M4" s="598"/>
      <c r="N4" s="598"/>
      <c r="O4" s="697"/>
      <c r="P4" s="572" t="s">
        <v>82</v>
      </c>
      <c r="Q4" s="573"/>
      <c r="R4" s="574"/>
    </row>
    <row r="5" spans="1:18" s="67" customFormat="1" ht="147" customHeight="1">
      <c r="A5" s="565"/>
      <c r="B5" s="565"/>
      <c r="C5" s="568"/>
      <c r="D5" s="64" t="s">
        <v>4</v>
      </c>
      <c r="E5" s="64" t="s">
        <v>5</v>
      </c>
      <c r="F5" s="65" t="s">
        <v>41</v>
      </c>
      <c r="G5" s="65" t="s">
        <v>96</v>
      </c>
      <c r="H5" s="66" t="s">
        <v>375</v>
      </c>
      <c r="I5" s="66" t="s">
        <v>372</v>
      </c>
      <c r="J5" s="66" t="s">
        <v>373</v>
      </c>
      <c r="K5" s="492" t="s">
        <v>451</v>
      </c>
      <c r="L5" s="66" t="s">
        <v>97</v>
      </c>
      <c r="M5" s="66" t="s">
        <v>315</v>
      </c>
      <c r="N5" s="66" t="s">
        <v>316</v>
      </c>
      <c r="O5" s="66" t="s">
        <v>163</v>
      </c>
      <c r="P5" s="64" t="s">
        <v>296</v>
      </c>
      <c r="Q5" s="64" t="s">
        <v>356</v>
      </c>
      <c r="R5" s="64" t="s">
        <v>223</v>
      </c>
    </row>
    <row r="6" spans="1:18" s="68" customFormat="1" ht="16.5" customHeight="1">
      <c r="A6" s="48" t="s">
        <v>12</v>
      </c>
      <c r="B6" s="48" t="s">
        <v>13</v>
      </c>
      <c r="C6" s="265">
        <v>1</v>
      </c>
      <c r="D6" s="265">
        <v>2</v>
      </c>
      <c r="E6" s="265">
        <v>3</v>
      </c>
      <c r="F6" s="265">
        <v>4</v>
      </c>
      <c r="G6" s="265">
        <v>5</v>
      </c>
      <c r="H6" s="265">
        <v>6</v>
      </c>
      <c r="I6" s="265">
        <v>7</v>
      </c>
      <c r="J6" s="265">
        <v>8</v>
      </c>
      <c r="K6" s="522">
        <v>9</v>
      </c>
      <c r="L6" s="265">
        <v>10</v>
      </c>
      <c r="M6" s="265">
        <v>11</v>
      </c>
      <c r="N6" s="265">
        <v>12</v>
      </c>
      <c r="O6" s="265">
        <v>13</v>
      </c>
      <c r="P6" s="265">
        <v>14</v>
      </c>
      <c r="Q6" s="265">
        <v>15</v>
      </c>
      <c r="R6" s="265">
        <v>16</v>
      </c>
    </row>
    <row r="7" spans="1:18" s="115" customFormat="1" ht="28.5" customHeight="1">
      <c r="A7" s="73">
        <v>1</v>
      </c>
      <c r="B7" s="27" t="s">
        <v>44</v>
      </c>
      <c r="C7" s="259">
        <f>SUM(D7:G7)</f>
        <v>0</v>
      </c>
      <c r="D7" s="249"/>
      <c r="E7" s="214"/>
      <c r="F7" s="214"/>
      <c r="G7" s="214"/>
      <c r="H7" s="266"/>
      <c r="I7" s="267"/>
      <c r="J7" s="267"/>
      <c r="K7" s="267"/>
      <c r="L7" s="267"/>
      <c r="M7" s="267"/>
      <c r="N7" s="267"/>
      <c r="O7" s="267"/>
      <c r="P7" s="267"/>
      <c r="Q7" s="267"/>
      <c r="R7" s="267"/>
    </row>
    <row r="8" spans="1:18" s="115" customFormat="1" ht="28.5" customHeight="1">
      <c r="A8" s="69">
        <v>2</v>
      </c>
      <c r="B8" s="12" t="s">
        <v>282</v>
      </c>
      <c r="C8" s="259">
        <f aca="true" t="shared" si="0" ref="C8:C16">SUM(D8:G8)</f>
        <v>0</v>
      </c>
      <c r="D8" s="249"/>
      <c r="E8" s="214"/>
      <c r="F8" s="214"/>
      <c r="G8" s="214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</row>
    <row r="9" spans="1:18" s="115" customFormat="1" ht="28.5" customHeight="1">
      <c r="A9" s="69">
        <v>3</v>
      </c>
      <c r="B9" s="12" t="s">
        <v>225</v>
      </c>
      <c r="C9" s="259">
        <f t="shared" si="0"/>
        <v>0</v>
      </c>
      <c r="D9" s="249"/>
      <c r="E9" s="214"/>
      <c r="F9" s="214"/>
      <c r="G9" s="214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</row>
    <row r="10" spans="1:18" s="115" customFormat="1" ht="28.5" customHeight="1">
      <c r="A10" s="69">
        <v>4</v>
      </c>
      <c r="B10" s="12" t="s">
        <v>46</v>
      </c>
      <c r="C10" s="259">
        <f t="shared" si="0"/>
        <v>0</v>
      </c>
      <c r="D10" s="249"/>
      <c r="E10" s="268"/>
      <c r="F10" s="214"/>
      <c r="G10" s="214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</row>
    <row r="11" spans="1:18" s="115" customFormat="1" ht="28.5" customHeight="1">
      <c r="A11" s="69">
        <v>5</v>
      </c>
      <c r="B11" s="12" t="s">
        <v>283</v>
      </c>
      <c r="C11" s="259">
        <f t="shared" si="0"/>
        <v>0</v>
      </c>
      <c r="D11" s="249"/>
      <c r="E11" s="268"/>
      <c r="F11" s="214"/>
      <c r="G11" s="214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</row>
    <row r="12" spans="1:18" s="115" customFormat="1" ht="28.5" customHeight="1">
      <c r="A12" s="69">
        <v>6</v>
      </c>
      <c r="B12" s="12" t="s">
        <v>323</v>
      </c>
      <c r="C12" s="259">
        <f t="shared" si="0"/>
        <v>0</v>
      </c>
      <c r="D12" s="249"/>
      <c r="E12" s="268"/>
      <c r="F12" s="214"/>
      <c r="G12" s="214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</row>
    <row r="13" spans="1:18" s="115" customFormat="1" ht="28.5" customHeight="1">
      <c r="A13" s="69">
        <v>7</v>
      </c>
      <c r="B13" s="12" t="s">
        <v>292</v>
      </c>
      <c r="C13" s="259">
        <f t="shared" si="0"/>
        <v>0</v>
      </c>
      <c r="D13" s="249"/>
      <c r="E13" s="268"/>
      <c r="F13" s="268"/>
      <c r="G13" s="214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</row>
    <row r="14" spans="1:18" s="115" customFormat="1" ht="28.5" customHeight="1">
      <c r="A14" s="69">
        <v>8</v>
      </c>
      <c r="B14" s="12" t="s">
        <v>406</v>
      </c>
      <c r="C14" s="259">
        <f t="shared" si="0"/>
        <v>0</v>
      </c>
      <c r="D14" s="249"/>
      <c r="E14" s="268"/>
      <c r="F14" s="268"/>
      <c r="G14" s="214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</row>
    <row r="15" spans="1:18" s="115" customFormat="1" ht="28.5" customHeight="1">
      <c r="A15" s="69">
        <v>9</v>
      </c>
      <c r="B15" s="12" t="s">
        <v>252</v>
      </c>
      <c r="C15" s="259">
        <f t="shared" si="0"/>
        <v>0</v>
      </c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</row>
    <row r="16" spans="1:18" s="115" customFormat="1" ht="28.5" customHeight="1">
      <c r="A16" s="69">
        <v>10</v>
      </c>
      <c r="B16" s="59" t="s">
        <v>398</v>
      </c>
      <c r="C16" s="259">
        <f t="shared" si="0"/>
        <v>0</v>
      </c>
      <c r="D16" s="251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</row>
    <row r="17" spans="1:18" s="270" customFormat="1" ht="28.5" customHeight="1">
      <c r="A17" s="253"/>
      <c r="B17" s="254" t="s">
        <v>266</v>
      </c>
      <c r="C17" s="442">
        <f>SUM(C7:C16)</f>
        <v>0</v>
      </c>
      <c r="D17" s="442">
        <f aca="true" t="shared" si="1" ref="D17:R17">SUM(D7:D16)</f>
        <v>0</v>
      </c>
      <c r="E17" s="442">
        <f t="shared" si="1"/>
        <v>0</v>
      </c>
      <c r="F17" s="442">
        <f t="shared" si="1"/>
        <v>0</v>
      </c>
      <c r="G17" s="442">
        <f t="shared" si="1"/>
        <v>0</v>
      </c>
      <c r="H17" s="442">
        <f t="shared" si="1"/>
        <v>0</v>
      </c>
      <c r="I17" s="442">
        <f t="shared" si="1"/>
        <v>0</v>
      </c>
      <c r="J17" s="442">
        <f t="shared" si="1"/>
        <v>0</v>
      </c>
      <c r="K17" s="442">
        <f t="shared" si="1"/>
        <v>0</v>
      </c>
      <c r="L17" s="442">
        <f t="shared" si="1"/>
        <v>0</v>
      </c>
      <c r="M17" s="442">
        <f t="shared" si="1"/>
        <v>0</v>
      </c>
      <c r="N17" s="442">
        <f t="shared" si="1"/>
        <v>0</v>
      </c>
      <c r="O17" s="442">
        <f t="shared" si="1"/>
        <v>0</v>
      </c>
      <c r="P17" s="442">
        <f t="shared" si="1"/>
        <v>0</v>
      </c>
      <c r="Q17" s="442">
        <f t="shared" si="1"/>
        <v>0</v>
      </c>
      <c r="R17" s="442">
        <f t="shared" si="1"/>
        <v>0</v>
      </c>
    </row>
    <row r="18" ht="15" customHeight="1">
      <c r="B18" s="43"/>
    </row>
    <row r="19" ht="15" customHeight="1">
      <c r="B19" s="43"/>
    </row>
    <row r="20" spans="2:18" ht="15" customHeight="1">
      <c r="B20" s="116"/>
      <c r="O20" s="37"/>
      <c r="P20" s="37"/>
      <c r="Q20" s="37"/>
      <c r="R20" s="37"/>
    </row>
    <row r="21" spans="2:18" ht="15" customHeight="1">
      <c r="B21" s="117"/>
      <c r="O21" s="118"/>
      <c r="P21" s="118"/>
      <c r="Q21" s="118"/>
      <c r="R21" s="118"/>
    </row>
    <row r="22" ht="15" customHeight="1">
      <c r="B22" s="43"/>
    </row>
    <row r="23" ht="15" customHeight="1">
      <c r="B23" s="43"/>
    </row>
    <row r="24" ht="15" customHeight="1">
      <c r="B24" s="43"/>
    </row>
    <row r="25" ht="15" customHeight="1">
      <c r="B25" s="43"/>
    </row>
    <row r="26" ht="15" customHeight="1">
      <c r="B26" s="43"/>
    </row>
    <row r="27" ht="15" customHeight="1">
      <c r="B27" s="43"/>
    </row>
  </sheetData>
  <sheetProtection/>
  <mergeCells count="11">
    <mergeCell ref="D4:G4"/>
    <mergeCell ref="B1:D1"/>
    <mergeCell ref="A3:B3"/>
    <mergeCell ref="O3:R3"/>
    <mergeCell ref="H4:O4"/>
    <mergeCell ref="P4:R4"/>
    <mergeCell ref="A2:P2"/>
    <mergeCell ref="A4:A5"/>
    <mergeCell ref="B4:B5"/>
    <mergeCell ref="C4:C5"/>
    <mergeCell ref="Q2:R2"/>
  </mergeCells>
  <printOptions/>
  <pageMargins left="0.5" right="0.25" top="0.25" bottom="0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2:AG36"/>
  <sheetViews>
    <sheetView zoomScale="115" zoomScaleNormal="115" zoomScalePageLayoutView="0" workbookViewId="0" topLeftCell="A13">
      <selection activeCell="P10" sqref="P10"/>
    </sheetView>
  </sheetViews>
  <sheetFormatPr defaultColWidth="5.57421875" defaultRowHeight="12.75"/>
  <cols>
    <col min="1" max="1" width="3.7109375" style="35" customWidth="1"/>
    <col min="2" max="2" width="24.8515625" style="43" customWidth="1"/>
    <col min="3" max="3" width="7.00390625" style="119" customWidth="1"/>
    <col min="4" max="8" width="5.00390625" style="43" customWidth="1"/>
    <col min="9" max="26" width="4.7109375" style="43" customWidth="1"/>
    <col min="27" max="16384" width="5.57421875" style="43" customWidth="1"/>
  </cols>
  <sheetData>
    <row r="1" ht="6" customHeight="1"/>
    <row r="2" spans="1:26" s="63" customFormat="1" ht="18" customHeight="1">
      <c r="A2" s="579" t="s">
        <v>334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80"/>
      <c r="X2" s="581" t="s">
        <v>196</v>
      </c>
      <c r="Y2" s="700"/>
      <c r="Z2" s="582"/>
    </row>
    <row r="3" spans="1:26" ht="15" customHeight="1">
      <c r="A3" s="554"/>
      <c r="B3" s="554"/>
      <c r="W3" s="632" t="s">
        <v>168</v>
      </c>
      <c r="X3" s="632"/>
      <c r="Y3" s="632"/>
      <c r="Z3" s="632"/>
    </row>
    <row r="4" spans="1:32" s="45" customFormat="1" ht="19.5" customHeight="1">
      <c r="A4" s="611" t="s">
        <v>1</v>
      </c>
      <c r="B4" s="611" t="s">
        <v>112</v>
      </c>
      <c r="C4" s="614" t="s">
        <v>359</v>
      </c>
      <c r="D4" s="600" t="s">
        <v>189</v>
      </c>
      <c r="E4" s="601"/>
      <c r="F4" s="601"/>
      <c r="G4" s="602"/>
      <c r="H4" s="605" t="s">
        <v>99</v>
      </c>
      <c r="I4" s="601" t="s">
        <v>288</v>
      </c>
      <c r="J4" s="601"/>
      <c r="K4" s="601"/>
      <c r="L4" s="599" t="s">
        <v>100</v>
      </c>
      <c r="M4" s="599"/>
      <c r="N4" s="599"/>
      <c r="O4" s="599"/>
      <c r="P4" s="599"/>
      <c r="Q4" s="599"/>
      <c r="R4" s="599"/>
      <c r="S4" s="599"/>
      <c r="T4" s="599"/>
      <c r="U4" s="599"/>
      <c r="V4" s="599"/>
      <c r="W4" s="701" t="s">
        <v>287</v>
      </c>
      <c r="X4" s="702"/>
      <c r="Y4" s="703"/>
      <c r="Z4" s="608" t="s">
        <v>195</v>
      </c>
      <c r="AD4" s="618"/>
      <c r="AE4" s="618"/>
      <c r="AF4" s="618"/>
    </row>
    <row r="5" spans="1:26" s="45" customFormat="1" ht="18" customHeight="1">
      <c r="A5" s="612"/>
      <c r="B5" s="612"/>
      <c r="C5" s="615"/>
      <c r="D5" s="605" t="s">
        <v>101</v>
      </c>
      <c r="E5" s="605" t="s">
        <v>102</v>
      </c>
      <c r="F5" s="605" t="s">
        <v>103</v>
      </c>
      <c r="G5" s="605" t="s">
        <v>104</v>
      </c>
      <c r="H5" s="617"/>
      <c r="I5" s="605" t="s">
        <v>4</v>
      </c>
      <c r="J5" s="605" t="s">
        <v>5</v>
      </c>
      <c r="K5" s="605" t="s">
        <v>41</v>
      </c>
      <c r="L5" s="605" t="s">
        <v>407</v>
      </c>
      <c r="M5" s="605" t="s">
        <v>186</v>
      </c>
      <c r="N5" s="605" t="s">
        <v>8</v>
      </c>
      <c r="O5" s="605" t="s">
        <v>308</v>
      </c>
      <c r="P5" s="605" t="s">
        <v>387</v>
      </c>
      <c r="Q5" s="605" t="s">
        <v>299</v>
      </c>
      <c r="R5" s="605" t="s">
        <v>317</v>
      </c>
      <c r="S5" s="605" t="s">
        <v>309</v>
      </c>
      <c r="T5" s="605" t="s">
        <v>384</v>
      </c>
      <c r="U5" s="603" t="s">
        <v>399</v>
      </c>
      <c r="V5" s="605" t="s">
        <v>163</v>
      </c>
      <c r="W5" s="607" t="s">
        <v>107</v>
      </c>
      <c r="X5" s="606" t="s">
        <v>65</v>
      </c>
      <c r="Y5" s="606"/>
      <c r="Z5" s="609"/>
    </row>
    <row r="6" spans="1:26" s="83" customFormat="1" ht="88.5" customHeight="1">
      <c r="A6" s="613"/>
      <c r="B6" s="613"/>
      <c r="C6" s="616"/>
      <c r="D6" s="604"/>
      <c r="E6" s="604"/>
      <c r="F6" s="604"/>
      <c r="G6" s="604"/>
      <c r="H6" s="604"/>
      <c r="I6" s="604"/>
      <c r="J6" s="604"/>
      <c r="K6" s="604"/>
      <c r="L6" s="604"/>
      <c r="M6" s="604"/>
      <c r="N6" s="604"/>
      <c r="O6" s="604"/>
      <c r="P6" s="604"/>
      <c r="Q6" s="604"/>
      <c r="R6" s="604"/>
      <c r="S6" s="604"/>
      <c r="T6" s="604"/>
      <c r="U6" s="668"/>
      <c r="V6" s="604"/>
      <c r="W6" s="607"/>
      <c r="X6" s="112" t="s">
        <v>108</v>
      </c>
      <c r="Y6" s="112" t="s">
        <v>109</v>
      </c>
      <c r="Z6" s="610"/>
    </row>
    <row r="7" spans="1:26" s="240" customFormat="1" ht="15" customHeight="1">
      <c r="A7" s="236" t="s">
        <v>12</v>
      </c>
      <c r="B7" s="236" t="s">
        <v>13</v>
      </c>
      <c r="C7" s="237">
        <v>1</v>
      </c>
      <c r="D7" s="237">
        <v>2</v>
      </c>
      <c r="E7" s="237">
        <v>3</v>
      </c>
      <c r="F7" s="237">
        <v>4</v>
      </c>
      <c r="G7" s="237">
        <v>5</v>
      </c>
      <c r="H7" s="237">
        <v>6</v>
      </c>
      <c r="I7" s="237">
        <v>7</v>
      </c>
      <c r="J7" s="237">
        <v>8</v>
      </c>
      <c r="K7" s="237">
        <v>9</v>
      </c>
      <c r="L7" s="237">
        <v>10</v>
      </c>
      <c r="M7" s="237">
        <v>11</v>
      </c>
      <c r="N7" s="237">
        <v>12</v>
      </c>
      <c r="O7" s="237">
        <v>13</v>
      </c>
      <c r="P7" s="237">
        <v>14</v>
      </c>
      <c r="Q7" s="237">
        <v>15</v>
      </c>
      <c r="R7" s="237">
        <v>16</v>
      </c>
      <c r="S7" s="237">
        <v>17</v>
      </c>
      <c r="T7" s="237">
        <v>18</v>
      </c>
      <c r="U7" s="490">
        <v>19</v>
      </c>
      <c r="V7" s="237">
        <v>20</v>
      </c>
      <c r="W7" s="237">
        <v>21</v>
      </c>
      <c r="X7" s="237">
        <v>22</v>
      </c>
      <c r="Y7" s="237">
        <v>23</v>
      </c>
      <c r="Z7" s="375">
        <v>24</v>
      </c>
    </row>
    <row r="8" spans="1:26" s="122" customFormat="1" ht="15" customHeight="1">
      <c r="A8" s="31" t="s">
        <v>14</v>
      </c>
      <c r="B8" s="121" t="s">
        <v>15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1"/>
    </row>
    <row r="9" spans="1:26" s="24" customFormat="1" ht="15" customHeight="1">
      <c r="A9" s="74">
        <v>1</v>
      </c>
      <c r="B9" s="318" t="s">
        <v>55</v>
      </c>
      <c r="C9" s="319">
        <f>SUM(D9:G9)</f>
        <v>0</v>
      </c>
      <c r="D9" s="113"/>
      <c r="E9" s="113"/>
      <c r="F9" s="113"/>
      <c r="G9" s="113"/>
      <c r="H9" s="113"/>
      <c r="I9" s="113"/>
      <c r="J9" s="214"/>
      <c r="K9" s="214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</row>
    <row r="10" spans="1:26" s="9" customFormat="1" ht="15" customHeight="1">
      <c r="A10" s="123">
        <v>2</v>
      </c>
      <c r="B10" s="93" t="s">
        <v>17</v>
      </c>
      <c r="C10" s="319">
        <f>SUM(D10:G10)</f>
        <v>0</v>
      </c>
      <c r="D10" s="13"/>
      <c r="E10" s="13"/>
      <c r="F10" s="13"/>
      <c r="G10" s="13"/>
      <c r="H10" s="13"/>
      <c r="I10" s="13"/>
      <c r="J10" s="13"/>
      <c r="K10" s="214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9" customFormat="1" ht="15" customHeight="1">
      <c r="A11" s="69">
        <v>3</v>
      </c>
      <c r="B11" s="12" t="s">
        <v>18</v>
      </c>
      <c r="C11" s="319">
        <f>SUM(D11:G11)</f>
        <v>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s="9" customFormat="1" ht="15" customHeight="1">
      <c r="A12" s="71">
        <v>4</v>
      </c>
      <c r="B12" s="59" t="s">
        <v>19</v>
      </c>
      <c r="C12" s="319">
        <f>SUM(D12:G12)</f>
        <v>0</v>
      </c>
      <c r="D12" s="21"/>
      <c r="E12" s="21"/>
      <c r="F12" s="21"/>
      <c r="G12" s="21"/>
      <c r="H12" s="21"/>
      <c r="I12" s="21"/>
      <c r="J12" s="21"/>
      <c r="K12" s="21"/>
      <c r="L12" s="124"/>
      <c r="M12" s="20"/>
      <c r="N12" s="21"/>
      <c r="O12" s="21"/>
      <c r="P12" s="21"/>
      <c r="Q12" s="20"/>
      <c r="R12" s="20"/>
      <c r="S12" s="20"/>
      <c r="T12" s="20"/>
      <c r="U12" s="20"/>
      <c r="V12" s="21"/>
      <c r="W12" s="21"/>
      <c r="X12" s="21"/>
      <c r="Y12" s="21"/>
      <c r="Z12" s="21"/>
    </row>
    <row r="13" spans="1:26" s="145" customFormat="1" ht="15" customHeight="1">
      <c r="A13" s="253"/>
      <c r="B13" s="253" t="s">
        <v>190</v>
      </c>
      <c r="C13" s="441">
        <f>SUM(C9:C12)</f>
        <v>0</v>
      </c>
      <c r="D13" s="441">
        <f aca="true" t="shared" si="0" ref="D13:Z13">SUM(D9:D12)</f>
        <v>0</v>
      </c>
      <c r="E13" s="441">
        <f t="shared" si="0"/>
        <v>0</v>
      </c>
      <c r="F13" s="441">
        <f t="shared" si="0"/>
        <v>0</v>
      </c>
      <c r="G13" s="441">
        <f t="shared" si="0"/>
        <v>0</v>
      </c>
      <c r="H13" s="441">
        <f t="shared" si="0"/>
        <v>0</v>
      </c>
      <c r="I13" s="441">
        <f t="shared" si="0"/>
        <v>0</v>
      </c>
      <c r="J13" s="441">
        <f t="shared" si="0"/>
        <v>0</v>
      </c>
      <c r="K13" s="441">
        <f t="shared" si="0"/>
        <v>0</v>
      </c>
      <c r="L13" s="441">
        <f t="shared" si="0"/>
        <v>0</v>
      </c>
      <c r="M13" s="441">
        <f t="shared" si="0"/>
        <v>0</v>
      </c>
      <c r="N13" s="441">
        <f t="shared" si="0"/>
        <v>0</v>
      </c>
      <c r="O13" s="441">
        <f t="shared" si="0"/>
        <v>0</v>
      </c>
      <c r="P13" s="441">
        <f t="shared" si="0"/>
        <v>0</v>
      </c>
      <c r="Q13" s="441">
        <f t="shared" si="0"/>
        <v>0</v>
      </c>
      <c r="R13" s="441">
        <f t="shared" si="0"/>
        <v>0</v>
      </c>
      <c r="S13" s="441">
        <f t="shared" si="0"/>
        <v>0</v>
      </c>
      <c r="T13" s="441">
        <f t="shared" si="0"/>
        <v>0</v>
      </c>
      <c r="U13" s="441">
        <f t="shared" si="0"/>
        <v>0</v>
      </c>
      <c r="V13" s="441">
        <f t="shared" si="0"/>
        <v>0</v>
      </c>
      <c r="W13" s="441">
        <f t="shared" si="0"/>
        <v>0</v>
      </c>
      <c r="X13" s="441">
        <f t="shared" si="0"/>
        <v>0</v>
      </c>
      <c r="Y13" s="441">
        <f t="shared" si="0"/>
        <v>0</v>
      </c>
      <c r="Z13" s="450">
        <f t="shared" si="0"/>
        <v>0</v>
      </c>
    </row>
    <row r="14" spans="1:26" s="9" customFormat="1" ht="15" customHeight="1">
      <c r="A14" s="31" t="s">
        <v>20</v>
      </c>
      <c r="B14" s="121" t="s">
        <v>21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</row>
    <row r="15" spans="1:26" s="9" customFormat="1" ht="17.25" customHeight="1">
      <c r="A15" s="69">
        <v>5</v>
      </c>
      <c r="B15" s="12" t="s">
        <v>57</v>
      </c>
      <c r="C15" s="449">
        <f>SUM(D15:G15)</f>
        <v>0</v>
      </c>
      <c r="D15" s="13"/>
      <c r="E15" s="13"/>
      <c r="F15" s="13"/>
      <c r="G15" s="13"/>
      <c r="H15" s="13"/>
      <c r="I15" s="13"/>
      <c r="J15" s="214"/>
      <c r="K15" s="214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s="9" customFormat="1" ht="15" customHeight="1">
      <c r="A16" s="69">
        <v>6</v>
      </c>
      <c r="B16" s="12" t="s">
        <v>58</v>
      </c>
      <c r="C16" s="449">
        <f>SUM(D16:G16)</f>
        <v>0</v>
      </c>
      <c r="D16" s="13"/>
      <c r="E16" s="13"/>
      <c r="F16" s="13"/>
      <c r="G16" s="13"/>
      <c r="H16" s="13"/>
      <c r="I16" s="13"/>
      <c r="J16" s="13"/>
      <c r="K16" s="214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s="9" customFormat="1" ht="15" customHeight="1">
      <c r="A17" s="69">
        <v>7</v>
      </c>
      <c r="B17" s="12" t="s">
        <v>59</v>
      </c>
      <c r="C17" s="449">
        <f>SUM(D17:G17)</f>
        <v>0</v>
      </c>
      <c r="D17" s="125"/>
      <c r="E17" s="125"/>
      <c r="F17" s="125"/>
      <c r="G17" s="125"/>
      <c r="H17" s="125"/>
      <c r="I17" s="125"/>
      <c r="J17" s="125"/>
      <c r="K17" s="26"/>
      <c r="L17" s="126"/>
      <c r="M17" s="127"/>
      <c r="N17" s="125"/>
      <c r="O17" s="125"/>
      <c r="P17" s="125"/>
      <c r="Q17" s="127"/>
      <c r="R17" s="127"/>
      <c r="S17" s="127"/>
      <c r="T17" s="127"/>
      <c r="U17" s="127"/>
      <c r="V17" s="125"/>
      <c r="W17" s="125"/>
      <c r="X17" s="125"/>
      <c r="Y17" s="125"/>
      <c r="Z17" s="125"/>
    </row>
    <row r="18" spans="1:26" s="9" customFormat="1" ht="15" customHeight="1">
      <c r="A18" s="71">
        <v>8</v>
      </c>
      <c r="B18" s="59" t="s">
        <v>60</v>
      </c>
      <c r="C18" s="449">
        <f>SUM(D18:G18)</f>
        <v>0</v>
      </c>
      <c r="D18" s="21"/>
      <c r="E18" s="21"/>
      <c r="F18" s="21"/>
      <c r="G18" s="21"/>
      <c r="H18" s="21"/>
      <c r="I18" s="21"/>
      <c r="J18" s="21"/>
      <c r="K18" s="19"/>
      <c r="L18" s="124"/>
      <c r="M18" s="20"/>
      <c r="N18" s="21"/>
      <c r="O18" s="21"/>
      <c r="P18" s="21"/>
      <c r="Q18" s="20"/>
      <c r="R18" s="20"/>
      <c r="S18" s="20"/>
      <c r="T18" s="20"/>
      <c r="U18" s="20"/>
      <c r="V18" s="21"/>
      <c r="W18" s="21"/>
      <c r="X18" s="21"/>
      <c r="Y18" s="21"/>
      <c r="Z18" s="21"/>
    </row>
    <row r="19" spans="1:26" s="145" customFormat="1" ht="15" customHeight="1">
      <c r="A19" s="259"/>
      <c r="B19" s="259" t="s">
        <v>285</v>
      </c>
      <c r="C19" s="422">
        <f>SUM(C15:C18)</f>
        <v>0</v>
      </c>
      <c r="D19" s="422">
        <f aca="true" t="shared" si="1" ref="D19:Z19">SUM(D15:D18)</f>
        <v>0</v>
      </c>
      <c r="E19" s="422">
        <f t="shared" si="1"/>
        <v>0</v>
      </c>
      <c r="F19" s="422">
        <f t="shared" si="1"/>
        <v>0</v>
      </c>
      <c r="G19" s="422">
        <f t="shared" si="1"/>
        <v>0</v>
      </c>
      <c r="H19" s="422">
        <f t="shared" si="1"/>
        <v>0</v>
      </c>
      <c r="I19" s="422">
        <f t="shared" si="1"/>
        <v>0</v>
      </c>
      <c r="J19" s="422">
        <f t="shared" si="1"/>
        <v>0</v>
      </c>
      <c r="K19" s="422">
        <f t="shared" si="1"/>
        <v>0</v>
      </c>
      <c r="L19" s="422">
        <f t="shared" si="1"/>
        <v>0</v>
      </c>
      <c r="M19" s="422">
        <f t="shared" si="1"/>
        <v>0</v>
      </c>
      <c r="N19" s="422">
        <f t="shared" si="1"/>
        <v>0</v>
      </c>
      <c r="O19" s="422">
        <f t="shared" si="1"/>
        <v>0</v>
      </c>
      <c r="P19" s="422">
        <f t="shared" si="1"/>
        <v>0</v>
      </c>
      <c r="Q19" s="422">
        <f t="shared" si="1"/>
        <v>0</v>
      </c>
      <c r="R19" s="422">
        <f t="shared" si="1"/>
        <v>0</v>
      </c>
      <c r="S19" s="422">
        <f t="shared" si="1"/>
        <v>0</v>
      </c>
      <c r="T19" s="422">
        <f t="shared" si="1"/>
        <v>0</v>
      </c>
      <c r="U19" s="422">
        <f t="shared" si="1"/>
        <v>0</v>
      </c>
      <c r="V19" s="422">
        <f t="shared" si="1"/>
        <v>0</v>
      </c>
      <c r="W19" s="422">
        <f t="shared" si="1"/>
        <v>0</v>
      </c>
      <c r="X19" s="422">
        <f t="shared" si="1"/>
        <v>0</v>
      </c>
      <c r="Y19" s="422">
        <f t="shared" si="1"/>
        <v>0</v>
      </c>
      <c r="Z19" s="451">
        <f t="shared" si="1"/>
        <v>0</v>
      </c>
    </row>
    <row r="20" spans="1:26" s="24" customFormat="1" ht="15" customHeight="1">
      <c r="A20" s="7" t="s">
        <v>26</v>
      </c>
      <c r="B20" s="32" t="s">
        <v>27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</row>
    <row r="21" spans="1:33" s="24" customFormat="1" ht="15" customHeight="1">
      <c r="A21" s="73">
        <v>9</v>
      </c>
      <c r="B21" s="27" t="s">
        <v>28</v>
      </c>
      <c r="C21" s="449">
        <f aca="true" t="shared" si="2" ref="C21:C26">SUM(D21:G21)</f>
        <v>0</v>
      </c>
      <c r="D21" s="25"/>
      <c r="E21" s="25"/>
      <c r="F21" s="25"/>
      <c r="G21" s="25"/>
      <c r="H21" s="25"/>
      <c r="I21" s="25"/>
      <c r="J21" s="25"/>
      <c r="K21" s="25"/>
      <c r="L21" s="128"/>
      <c r="M21" s="28"/>
      <c r="N21" s="25"/>
      <c r="O21" s="25"/>
      <c r="P21" s="25"/>
      <c r="Q21" s="28"/>
      <c r="R21" s="28"/>
      <c r="S21" s="28"/>
      <c r="T21" s="28"/>
      <c r="U21" s="28"/>
      <c r="V21" s="25"/>
      <c r="W21" s="25"/>
      <c r="X21" s="25"/>
      <c r="Y21" s="25"/>
      <c r="Z21" s="25"/>
      <c r="AC21" s="43"/>
      <c r="AD21" s="43"/>
      <c r="AE21" s="43"/>
      <c r="AF21" s="43"/>
      <c r="AG21" s="43"/>
    </row>
    <row r="22" spans="1:33" s="24" customFormat="1" ht="15" customHeight="1">
      <c r="A22" s="69">
        <v>10</v>
      </c>
      <c r="B22" s="12" t="s">
        <v>125</v>
      </c>
      <c r="C22" s="449">
        <f t="shared" si="2"/>
        <v>0</v>
      </c>
      <c r="D22" s="13"/>
      <c r="E22" s="13"/>
      <c r="F22" s="13"/>
      <c r="G22" s="13"/>
      <c r="H22" s="13"/>
      <c r="I22" s="13"/>
      <c r="J22" s="13"/>
      <c r="K22" s="13"/>
      <c r="L22" s="129"/>
      <c r="M22" s="29"/>
      <c r="N22" s="13"/>
      <c r="O22" s="13"/>
      <c r="P22" s="13"/>
      <c r="Q22" s="29"/>
      <c r="R22" s="29"/>
      <c r="S22" s="29"/>
      <c r="T22" s="29"/>
      <c r="U22" s="29"/>
      <c r="V22" s="13"/>
      <c r="W22" s="13"/>
      <c r="X22" s="13"/>
      <c r="Y22" s="13"/>
      <c r="Z22" s="13"/>
      <c r="AC22" s="43"/>
      <c r="AD22" s="43"/>
      <c r="AE22" s="43"/>
      <c r="AF22" s="43"/>
      <c r="AG22" s="43"/>
    </row>
    <row r="23" spans="1:26" s="24" customFormat="1" ht="15" customHeight="1">
      <c r="A23" s="69">
        <v>11</v>
      </c>
      <c r="B23" s="12" t="s">
        <v>29</v>
      </c>
      <c r="C23" s="449">
        <f t="shared" si="2"/>
        <v>0</v>
      </c>
      <c r="D23" s="13"/>
      <c r="E23" s="13"/>
      <c r="F23" s="13"/>
      <c r="G23" s="13"/>
      <c r="H23" s="13"/>
      <c r="I23" s="13"/>
      <c r="J23" s="13"/>
      <c r="K23" s="13"/>
      <c r="L23" s="129"/>
      <c r="M23" s="29"/>
      <c r="N23" s="13"/>
      <c r="O23" s="13"/>
      <c r="P23" s="13"/>
      <c r="Q23" s="29"/>
      <c r="R23" s="29"/>
      <c r="S23" s="29"/>
      <c r="T23" s="29"/>
      <c r="U23" s="29"/>
      <c r="V23" s="13"/>
      <c r="W23" s="13"/>
      <c r="X23" s="13"/>
      <c r="Y23" s="13"/>
      <c r="Z23" s="13"/>
    </row>
    <row r="24" spans="1:26" s="24" customFormat="1" ht="15" customHeight="1">
      <c r="A24" s="69">
        <v>12</v>
      </c>
      <c r="B24" s="12" t="s">
        <v>30</v>
      </c>
      <c r="C24" s="449">
        <f t="shared" si="2"/>
        <v>0</v>
      </c>
      <c r="D24" s="13"/>
      <c r="E24" s="13"/>
      <c r="F24" s="13"/>
      <c r="G24" s="13"/>
      <c r="H24" s="13"/>
      <c r="I24" s="13"/>
      <c r="J24" s="13"/>
      <c r="K24" s="13"/>
      <c r="L24" s="129"/>
      <c r="M24" s="29"/>
      <c r="N24" s="13"/>
      <c r="O24" s="13"/>
      <c r="P24" s="13"/>
      <c r="Q24" s="29"/>
      <c r="R24" s="29"/>
      <c r="S24" s="29"/>
      <c r="T24" s="29"/>
      <c r="U24" s="29"/>
      <c r="V24" s="13"/>
      <c r="W24" s="13"/>
      <c r="X24" s="13"/>
      <c r="Y24" s="13"/>
      <c r="Z24" s="13"/>
    </row>
    <row r="25" spans="1:26" s="24" customFormat="1" ht="15" customHeight="1">
      <c r="A25" s="69">
        <v>13</v>
      </c>
      <c r="B25" s="12" t="s">
        <v>250</v>
      </c>
      <c r="C25" s="449">
        <f t="shared" si="2"/>
        <v>0</v>
      </c>
      <c r="D25" s="13"/>
      <c r="E25" s="13"/>
      <c r="F25" s="13"/>
      <c r="G25" s="13"/>
      <c r="H25" s="13"/>
      <c r="I25" s="13"/>
      <c r="J25" s="13"/>
      <c r="K25" s="13"/>
      <c r="L25" s="129"/>
      <c r="M25" s="29"/>
      <c r="N25" s="13"/>
      <c r="O25" s="13"/>
      <c r="P25" s="13"/>
      <c r="Q25" s="29"/>
      <c r="R25" s="29"/>
      <c r="S25" s="29"/>
      <c r="T25" s="29"/>
      <c r="U25" s="29"/>
      <c r="V25" s="13"/>
      <c r="W25" s="13"/>
      <c r="X25" s="13"/>
      <c r="Y25" s="13"/>
      <c r="Z25" s="13"/>
    </row>
    <row r="26" spans="1:32" s="24" customFormat="1" ht="15" customHeight="1">
      <c r="A26" s="71">
        <v>14</v>
      </c>
      <c r="B26" s="59" t="s">
        <v>32</v>
      </c>
      <c r="C26" s="449">
        <f t="shared" si="2"/>
        <v>0</v>
      </c>
      <c r="D26" s="21"/>
      <c r="E26" s="21"/>
      <c r="F26" s="21"/>
      <c r="G26" s="21"/>
      <c r="H26" s="21"/>
      <c r="I26" s="21"/>
      <c r="J26" s="21"/>
      <c r="K26" s="21"/>
      <c r="L26" s="124"/>
      <c r="M26" s="20"/>
      <c r="N26" s="21"/>
      <c r="O26" s="21"/>
      <c r="P26" s="21"/>
      <c r="Q26" s="20"/>
      <c r="R26" s="20"/>
      <c r="S26" s="20"/>
      <c r="T26" s="20"/>
      <c r="U26" s="20"/>
      <c r="V26" s="21"/>
      <c r="W26" s="21"/>
      <c r="X26" s="21"/>
      <c r="Y26" s="21"/>
      <c r="Z26" s="21"/>
      <c r="AC26" s="43"/>
      <c r="AD26" s="43"/>
      <c r="AE26" s="43"/>
      <c r="AF26" s="43"/>
    </row>
    <row r="27" spans="1:32" s="146" customFormat="1" ht="15" customHeight="1">
      <c r="A27" s="253"/>
      <c r="B27" s="253" t="s">
        <v>286</v>
      </c>
      <c r="C27" s="440">
        <f>SUM(C21:C26)</f>
        <v>0</v>
      </c>
      <c r="D27" s="440">
        <f aca="true" t="shared" si="3" ref="D27:Z27">SUM(D21:D26)</f>
        <v>0</v>
      </c>
      <c r="E27" s="440">
        <f t="shared" si="3"/>
        <v>0</v>
      </c>
      <c r="F27" s="440">
        <f t="shared" si="3"/>
        <v>0</v>
      </c>
      <c r="G27" s="440">
        <f t="shared" si="3"/>
        <v>0</v>
      </c>
      <c r="H27" s="440">
        <f t="shared" si="3"/>
        <v>0</v>
      </c>
      <c r="I27" s="440">
        <f t="shared" si="3"/>
        <v>0</v>
      </c>
      <c r="J27" s="440">
        <f t="shared" si="3"/>
        <v>0</v>
      </c>
      <c r="K27" s="440">
        <f t="shared" si="3"/>
        <v>0</v>
      </c>
      <c r="L27" s="440">
        <f t="shared" si="3"/>
        <v>0</v>
      </c>
      <c r="M27" s="440">
        <f t="shared" si="3"/>
        <v>0</v>
      </c>
      <c r="N27" s="440">
        <f t="shared" si="3"/>
        <v>0</v>
      </c>
      <c r="O27" s="440">
        <f t="shared" si="3"/>
        <v>0</v>
      </c>
      <c r="P27" s="440">
        <f t="shared" si="3"/>
        <v>0</v>
      </c>
      <c r="Q27" s="440">
        <f t="shared" si="3"/>
        <v>0</v>
      </c>
      <c r="R27" s="440">
        <f t="shared" si="3"/>
        <v>0</v>
      </c>
      <c r="S27" s="440">
        <f t="shared" si="3"/>
        <v>0</v>
      </c>
      <c r="T27" s="440">
        <f t="shared" si="3"/>
        <v>0</v>
      </c>
      <c r="U27" s="440">
        <f t="shared" si="3"/>
        <v>0</v>
      </c>
      <c r="V27" s="440">
        <f t="shared" si="3"/>
        <v>0</v>
      </c>
      <c r="W27" s="440">
        <f t="shared" si="3"/>
        <v>0</v>
      </c>
      <c r="X27" s="440">
        <f t="shared" si="3"/>
        <v>0</v>
      </c>
      <c r="Y27" s="440">
        <f t="shared" si="3"/>
        <v>0</v>
      </c>
      <c r="Z27" s="439">
        <f t="shared" si="3"/>
        <v>0</v>
      </c>
      <c r="AC27" s="24"/>
      <c r="AD27" s="24"/>
      <c r="AE27" s="24"/>
      <c r="AF27" s="24"/>
    </row>
    <row r="28" spans="1:32" s="146" customFormat="1" ht="15" customHeight="1">
      <c r="A28" s="162"/>
      <c r="B28" s="162"/>
      <c r="C28" s="353"/>
      <c r="D28" s="353"/>
      <c r="E28" s="353"/>
      <c r="F28" s="353"/>
      <c r="G28" s="353"/>
      <c r="H28" s="353"/>
      <c r="I28" s="353"/>
      <c r="J28" s="353"/>
      <c r="K28" s="347"/>
      <c r="L28" s="353"/>
      <c r="M28" s="353"/>
      <c r="N28" s="353"/>
      <c r="O28" s="353"/>
      <c r="P28" s="353"/>
      <c r="Q28" s="353"/>
      <c r="R28" s="43"/>
      <c r="S28" s="43"/>
      <c r="T28" s="353"/>
      <c r="U28" s="353"/>
      <c r="V28" s="353"/>
      <c r="W28" s="354"/>
      <c r="X28" s="111"/>
      <c r="Y28" s="111"/>
      <c r="Z28" s="353"/>
      <c r="AC28" s="43"/>
      <c r="AD28" s="43"/>
      <c r="AE28" s="43"/>
      <c r="AF28" s="43"/>
    </row>
    <row r="29" spans="1:26" s="103" customFormat="1" ht="18.75" customHeight="1">
      <c r="A29" s="621"/>
      <c r="B29" s="621"/>
      <c r="C29" s="622"/>
      <c r="D29" s="622"/>
      <c r="E29" s="622"/>
      <c r="F29" s="622"/>
      <c r="G29" s="704"/>
      <c r="H29" s="704"/>
      <c r="I29" s="704"/>
      <c r="J29" s="40"/>
      <c r="K29" s="622"/>
      <c r="L29" s="622"/>
      <c r="M29" s="622"/>
      <c r="N29" s="622"/>
      <c r="O29" s="704"/>
      <c r="P29" s="704"/>
      <c r="Q29" s="704"/>
      <c r="R29" s="40"/>
      <c r="S29" s="627"/>
      <c r="T29" s="627"/>
      <c r="U29" s="627"/>
      <c r="V29" s="627"/>
      <c r="W29" s="627"/>
      <c r="X29" s="704"/>
      <c r="Y29" s="704"/>
      <c r="Z29" s="704"/>
    </row>
    <row r="30" spans="1:21" s="103" customFormat="1" ht="6.75" customHeight="1">
      <c r="A30" s="99"/>
      <c r="B30" s="495"/>
      <c r="C30" s="131"/>
      <c r="D30" s="132"/>
      <c r="E30" s="132"/>
      <c r="F30" s="133"/>
      <c r="G30" s="134"/>
      <c r="H30" s="135"/>
      <c r="I30" s="135"/>
      <c r="J30" s="136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</row>
    <row r="31" spans="1:31" s="40" customFormat="1" ht="18" customHeight="1">
      <c r="A31" s="38"/>
      <c r="B31" s="496"/>
      <c r="C31" s="627"/>
      <c r="D31" s="627"/>
      <c r="E31" s="627"/>
      <c r="F31" s="627"/>
      <c r="G31" s="704"/>
      <c r="H31" s="704"/>
      <c r="I31" s="704"/>
      <c r="K31" s="627"/>
      <c r="L31" s="627"/>
      <c r="M31" s="627"/>
      <c r="N31" s="627"/>
      <c r="O31" s="704"/>
      <c r="P31" s="704"/>
      <c r="Q31" s="704"/>
      <c r="V31" s="349"/>
      <c r="W31" s="349"/>
      <c r="X31" s="349"/>
      <c r="Y31" s="349"/>
      <c r="Z31" s="349"/>
      <c r="AA31" s="349"/>
      <c r="AB31" s="349"/>
      <c r="AC31" s="349"/>
      <c r="AD31" s="348"/>
      <c r="AE31" s="348"/>
    </row>
    <row r="34" spans="2:28" ht="15.75">
      <c r="B34" s="470"/>
      <c r="C34" s="474" t="b">
        <f>IF(C13=C27,TRUE,FALSE)</f>
        <v>1</v>
      </c>
      <c r="D34" s="474" t="b">
        <f aca="true" t="shared" si="4" ref="D34:Z34">IF(D13=D27,TRUE,FALSE)</f>
        <v>1</v>
      </c>
      <c r="E34" s="474" t="b">
        <f t="shared" si="4"/>
        <v>1</v>
      </c>
      <c r="F34" s="474" t="b">
        <f t="shared" si="4"/>
        <v>1</v>
      </c>
      <c r="G34" s="474" t="b">
        <f t="shared" si="4"/>
        <v>1</v>
      </c>
      <c r="H34" s="474" t="b">
        <f t="shared" si="4"/>
        <v>1</v>
      </c>
      <c r="I34" s="474" t="b">
        <f t="shared" si="4"/>
        <v>1</v>
      </c>
      <c r="J34" s="474" t="b">
        <f t="shared" si="4"/>
        <v>1</v>
      </c>
      <c r="K34" s="474" t="b">
        <f t="shared" si="4"/>
        <v>1</v>
      </c>
      <c r="L34" s="474" t="b">
        <f t="shared" si="4"/>
        <v>1</v>
      </c>
      <c r="M34" s="474" t="b">
        <f t="shared" si="4"/>
        <v>1</v>
      </c>
      <c r="N34" s="474" t="b">
        <f t="shared" si="4"/>
        <v>1</v>
      </c>
      <c r="O34" s="474" t="b">
        <f t="shared" si="4"/>
        <v>1</v>
      </c>
      <c r="P34" s="474" t="b">
        <f t="shared" si="4"/>
        <v>1</v>
      </c>
      <c r="Q34" s="474" t="b">
        <f t="shared" si="4"/>
        <v>1</v>
      </c>
      <c r="R34" s="474" t="b">
        <f t="shared" si="4"/>
        <v>1</v>
      </c>
      <c r="S34" s="474" t="b">
        <f t="shared" si="4"/>
        <v>1</v>
      </c>
      <c r="T34" s="474" t="b">
        <f t="shared" si="4"/>
        <v>1</v>
      </c>
      <c r="U34" s="474" t="b">
        <f t="shared" si="4"/>
        <v>1</v>
      </c>
      <c r="V34" s="474" t="b">
        <f t="shared" si="4"/>
        <v>1</v>
      </c>
      <c r="W34" s="474" t="b">
        <f t="shared" si="4"/>
        <v>1</v>
      </c>
      <c r="X34" s="474" t="b">
        <f t="shared" si="4"/>
        <v>1</v>
      </c>
      <c r="Y34" s="474" t="b">
        <f t="shared" si="4"/>
        <v>1</v>
      </c>
      <c r="Z34" s="474" t="b">
        <f t="shared" si="4"/>
        <v>1</v>
      </c>
      <c r="AA34" s="470"/>
      <c r="AB34" s="470"/>
    </row>
    <row r="35" spans="2:28" ht="15.75">
      <c r="B35" s="470"/>
      <c r="C35" s="474"/>
      <c r="D35" s="470"/>
      <c r="E35" s="470"/>
      <c r="F35" s="470"/>
      <c r="G35" s="470"/>
      <c r="H35" s="470"/>
      <c r="I35" s="470"/>
      <c r="J35" s="470"/>
      <c r="K35" s="470"/>
      <c r="L35" s="470"/>
      <c r="M35" s="470"/>
      <c r="N35" s="470"/>
      <c r="O35" s="470"/>
      <c r="P35" s="470"/>
      <c r="Q35" s="470"/>
      <c r="R35" s="470"/>
      <c r="S35" s="470"/>
      <c r="T35" s="470"/>
      <c r="U35" s="470"/>
      <c r="V35" s="470"/>
      <c r="W35" s="470"/>
      <c r="X35" s="470"/>
      <c r="Y35" s="470"/>
      <c r="Z35" s="470"/>
      <c r="AA35" s="470"/>
      <c r="AB35" s="470"/>
    </row>
    <row r="36" spans="2:28" ht="15.75">
      <c r="B36" s="470"/>
      <c r="C36" s="474"/>
      <c r="D36" s="470"/>
      <c r="E36" s="470"/>
      <c r="F36" s="470"/>
      <c r="G36" s="470"/>
      <c r="H36" s="470"/>
      <c r="I36" s="471" t="b">
        <f>IF(I27+J27+K27=C27,TRUE,FALSE)</f>
        <v>1</v>
      </c>
      <c r="J36" s="470"/>
      <c r="K36" s="470"/>
      <c r="L36" s="470"/>
      <c r="M36" s="470"/>
      <c r="N36" s="470"/>
      <c r="O36" s="470"/>
      <c r="P36" s="470"/>
      <c r="Q36" s="470"/>
      <c r="R36" s="470"/>
      <c r="S36" s="470"/>
      <c r="T36" s="470"/>
      <c r="U36" s="470"/>
      <c r="V36" s="470"/>
      <c r="W36" s="470"/>
      <c r="X36" s="470"/>
      <c r="Y36" s="470"/>
      <c r="Z36" s="470"/>
      <c r="AA36" s="470"/>
      <c r="AB36" s="470"/>
    </row>
  </sheetData>
  <sheetProtection/>
  <mergeCells count="45">
    <mergeCell ref="C31:F31"/>
    <mergeCell ref="G29:I29"/>
    <mergeCell ref="S29:W29"/>
    <mergeCell ref="X29:Z29"/>
    <mergeCell ref="G31:I31"/>
    <mergeCell ref="K29:N29"/>
    <mergeCell ref="K31:N31"/>
    <mergeCell ref="O29:Q29"/>
    <mergeCell ref="O31:Q31"/>
    <mergeCell ref="O5:O6"/>
    <mergeCell ref="Z4:Z6"/>
    <mergeCell ref="W5:W6"/>
    <mergeCell ref="Q5:Q6"/>
    <mergeCell ref="X5:Y5"/>
    <mergeCell ref="W4:Y4"/>
    <mergeCell ref="U5:U6"/>
    <mergeCell ref="W3:Z3"/>
    <mergeCell ref="T5:T6"/>
    <mergeCell ref="V5:V6"/>
    <mergeCell ref="D4:G4"/>
    <mergeCell ref="I4:K4"/>
    <mergeCell ref="L5:L6"/>
    <mergeCell ref="M5:M6"/>
    <mergeCell ref="J5:J6"/>
    <mergeCell ref="L4:V4"/>
    <mergeCell ref="P5:P6"/>
    <mergeCell ref="A29:B29"/>
    <mergeCell ref="G5:G6"/>
    <mergeCell ref="H4:H6"/>
    <mergeCell ref="B4:B6"/>
    <mergeCell ref="F5:F6"/>
    <mergeCell ref="E5:E6"/>
    <mergeCell ref="D5:D6"/>
    <mergeCell ref="C4:C6"/>
    <mergeCell ref="C29:F29"/>
    <mergeCell ref="A2:W2"/>
    <mergeCell ref="AD4:AF4"/>
    <mergeCell ref="X2:Z2"/>
    <mergeCell ref="K5:K6"/>
    <mergeCell ref="A3:B3"/>
    <mergeCell ref="S5:S6"/>
    <mergeCell ref="N5:N6"/>
    <mergeCell ref="R5:R6"/>
    <mergeCell ref="A4:A6"/>
    <mergeCell ref="I5:I6"/>
  </mergeCells>
  <printOptions horizontalCentered="1" verticalCentered="1"/>
  <pageMargins left="0" right="0" top="0" bottom="0.25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Y40"/>
  <sheetViews>
    <sheetView zoomScale="85" zoomScaleNormal="85" zoomScalePageLayoutView="0" workbookViewId="0" topLeftCell="A10">
      <selection activeCell="AS46" sqref="AS46"/>
    </sheetView>
  </sheetViews>
  <sheetFormatPr defaultColWidth="5.57421875" defaultRowHeight="12.75"/>
  <cols>
    <col min="1" max="1" width="4.140625" style="35" customWidth="1"/>
    <col min="2" max="2" width="25.8515625" style="43" customWidth="1"/>
    <col min="3" max="3" width="5.8515625" style="61" customWidth="1"/>
    <col min="4" max="4" width="6.7109375" style="61" customWidth="1"/>
    <col min="5" max="25" width="4.8515625" style="43" customWidth="1"/>
    <col min="26" max="27" width="5.421875" style="43" customWidth="1"/>
    <col min="28" max="16384" width="5.57421875" style="43" customWidth="1"/>
  </cols>
  <sheetData>
    <row r="1" spans="1:25" s="63" customFormat="1" ht="24.75" customHeight="1">
      <c r="A1" s="579" t="s">
        <v>335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80"/>
      <c r="X1" s="619" t="s">
        <v>162</v>
      </c>
      <c r="Y1" s="619"/>
    </row>
    <row r="2" spans="1:25" ht="15" customHeight="1">
      <c r="A2" s="554"/>
      <c r="B2" s="554"/>
      <c r="T2" s="705" t="s">
        <v>295</v>
      </c>
      <c r="U2" s="705"/>
      <c r="V2" s="705"/>
      <c r="W2" s="705"/>
      <c r="X2" s="705"/>
      <c r="Y2" s="705"/>
    </row>
    <row r="3" spans="1:25" s="106" customFormat="1" ht="19.5" customHeight="1">
      <c r="A3" s="559" t="s">
        <v>1</v>
      </c>
      <c r="B3" s="563" t="s">
        <v>124</v>
      </c>
      <c r="C3" s="566" t="s">
        <v>114</v>
      </c>
      <c r="D3" s="709" t="s">
        <v>115</v>
      </c>
      <c r="E3" s="572" t="s">
        <v>116</v>
      </c>
      <c r="F3" s="573"/>
      <c r="G3" s="573"/>
      <c r="H3" s="574"/>
      <c r="I3" s="572" t="s">
        <v>117</v>
      </c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69" t="s">
        <v>298</v>
      </c>
      <c r="U3" s="570"/>
      <c r="V3" s="570"/>
      <c r="W3" s="570"/>
      <c r="X3" s="570"/>
      <c r="Y3" s="571"/>
    </row>
    <row r="4" spans="1:25" s="45" customFormat="1" ht="19.5" customHeight="1">
      <c r="A4" s="560"/>
      <c r="B4" s="564"/>
      <c r="C4" s="567"/>
      <c r="D4" s="710"/>
      <c r="E4" s="605" t="s">
        <v>4</v>
      </c>
      <c r="F4" s="605" t="s">
        <v>5</v>
      </c>
      <c r="G4" s="605" t="s">
        <v>41</v>
      </c>
      <c r="H4" s="605" t="s">
        <v>6</v>
      </c>
      <c r="I4" s="605" t="s">
        <v>414</v>
      </c>
      <c r="J4" s="605" t="s">
        <v>369</v>
      </c>
      <c r="K4" s="605" t="s">
        <v>376</v>
      </c>
      <c r="L4" s="605" t="s">
        <v>308</v>
      </c>
      <c r="M4" s="605" t="s">
        <v>387</v>
      </c>
      <c r="N4" s="605" t="s">
        <v>299</v>
      </c>
      <c r="O4" s="605" t="s">
        <v>365</v>
      </c>
      <c r="P4" s="605" t="s">
        <v>382</v>
      </c>
      <c r="Q4" s="605" t="s">
        <v>383</v>
      </c>
      <c r="R4" s="603" t="s">
        <v>399</v>
      </c>
      <c r="S4" s="605" t="s">
        <v>163</v>
      </c>
      <c r="T4" s="605" t="s">
        <v>118</v>
      </c>
      <c r="U4" s="605" t="s">
        <v>119</v>
      </c>
      <c r="V4" s="605" t="s">
        <v>120</v>
      </c>
      <c r="W4" s="706" t="s">
        <v>65</v>
      </c>
      <c r="X4" s="707"/>
      <c r="Y4" s="708"/>
    </row>
    <row r="5" spans="1:25" s="83" customFormat="1" ht="75" customHeight="1">
      <c r="A5" s="560"/>
      <c r="B5" s="564"/>
      <c r="C5" s="567"/>
      <c r="D5" s="711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  <c r="R5" s="668"/>
      <c r="S5" s="604"/>
      <c r="T5" s="604"/>
      <c r="U5" s="604"/>
      <c r="V5" s="604"/>
      <c r="W5" s="3" t="s">
        <v>121</v>
      </c>
      <c r="X5" s="139" t="s">
        <v>10</v>
      </c>
      <c r="Y5" s="140" t="s">
        <v>11</v>
      </c>
    </row>
    <row r="6" spans="1:25" s="240" customFormat="1" ht="15" customHeight="1">
      <c r="A6" s="238" t="s">
        <v>12</v>
      </c>
      <c r="B6" s="238" t="s">
        <v>13</v>
      </c>
      <c r="C6" s="239">
        <v>1</v>
      </c>
      <c r="D6" s="239">
        <v>2</v>
      </c>
      <c r="E6" s="239">
        <v>3</v>
      </c>
      <c r="F6" s="239">
        <v>4</v>
      </c>
      <c r="G6" s="239">
        <v>5</v>
      </c>
      <c r="H6" s="239">
        <v>6</v>
      </c>
      <c r="I6" s="239">
        <v>7</v>
      </c>
      <c r="J6" s="239">
        <v>8</v>
      </c>
      <c r="K6" s="239">
        <v>9</v>
      </c>
      <c r="L6" s="239">
        <v>10</v>
      </c>
      <c r="M6" s="239">
        <v>11</v>
      </c>
      <c r="N6" s="239">
        <v>12</v>
      </c>
      <c r="O6" s="239">
        <v>13</v>
      </c>
      <c r="P6" s="239">
        <v>14</v>
      </c>
      <c r="Q6" s="239">
        <v>15</v>
      </c>
      <c r="R6" s="497">
        <v>16</v>
      </c>
      <c r="S6" s="239">
        <v>17</v>
      </c>
      <c r="T6" s="239">
        <v>18</v>
      </c>
      <c r="U6" s="239">
        <v>19</v>
      </c>
      <c r="V6" s="239">
        <v>20</v>
      </c>
      <c r="W6" s="239">
        <v>21</v>
      </c>
      <c r="X6" s="239">
        <v>22</v>
      </c>
      <c r="Y6" s="239">
        <v>23</v>
      </c>
    </row>
    <row r="7" spans="1:25" s="9" customFormat="1" ht="15" customHeight="1">
      <c r="A7" s="7" t="s">
        <v>14</v>
      </c>
      <c r="B7" s="32" t="s">
        <v>15</v>
      </c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</row>
    <row r="8" spans="1:25" s="9" customFormat="1" ht="15" customHeight="1">
      <c r="A8" s="73">
        <v>1</v>
      </c>
      <c r="B8" s="27" t="s">
        <v>16</v>
      </c>
      <c r="C8" s="453"/>
      <c r="D8" s="315">
        <f>SUM(E8:H8)</f>
        <v>0</v>
      </c>
      <c r="E8" s="125"/>
      <c r="F8" s="355"/>
      <c r="G8" s="355"/>
      <c r="H8" s="35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</row>
    <row r="9" spans="1:25" s="9" customFormat="1" ht="15" customHeight="1">
      <c r="A9" s="69">
        <v>2</v>
      </c>
      <c r="B9" s="12" t="s">
        <v>17</v>
      </c>
      <c r="C9" s="454"/>
      <c r="D9" s="315">
        <f>SUM(E9:H9)</f>
        <v>0</v>
      </c>
      <c r="E9" s="13"/>
      <c r="F9" s="13"/>
      <c r="G9" s="214"/>
      <c r="H9" s="214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s="9" customFormat="1" ht="15" customHeight="1">
      <c r="A10" s="69">
        <v>3</v>
      </c>
      <c r="B10" s="12" t="s">
        <v>18</v>
      </c>
      <c r="C10" s="454"/>
      <c r="D10" s="315">
        <f>SUM(E10:H10)</f>
        <v>0</v>
      </c>
      <c r="E10" s="13"/>
      <c r="F10" s="13"/>
      <c r="G10" s="13"/>
      <c r="H10" s="214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9" customFormat="1" ht="15" customHeight="1">
      <c r="A11" s="71">
        <v>4</v>
      </c>
      <c r="B11" s="59" t="s">
        <v>19</v>
      </c>
      <c r="C11" s="455"/>
      <c r="D11" s="315">
        <f>SUM(E11:H11)</f>
        <v>0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19"/>
    </row>
    <row r="12" spans="1:25" s="313" customFormat="1" ht="15" customHeight="1">
      <c r="A12" s="293"/>
      <c r="B12" s="293" t="s">
        <v>187</v>
      </c>
      <c r="C12" s="452">
        <f>SUM(C8:C11)</f>
        <v>0</v>
      </c>
      <c r="D12" s="452">
        <f aca="true" t="shared" si="0" ref="D12:Y12">SUM(D8:D11)</f>
        <v>0</v>
      </c>
      <c r="E12" s="452">
        <f t="shared" si="0"/>
        <v>0</v>
      </c>
      <c r="F12" s="452">
        <f t="shared" si="0"/>
        <v>0</v>
      </c>
      <c r="G12" s="452">
        <f t="shared" si="0"/>
        <v>0</v>
      </c>
      <c r="H12" s="452">
        <f t="shared" si="0"/>
        <v>0</v>
      </c>
      <c r="I12" s="452">
        <f t="shared" si="0"/>
        <v>0</v>
      </c>
      <c r="J12" s="452">
        <f t="shared" si="0"/>
        <v>0</v>
      </c>
      <c r="K12" s="452">
        <f t="shared" si="0"/>
        <v>0</v>
      </c>
      <c r="L12" s="452">
        <f t="shared" si="0"/>
        <v>0</v>
      </c>
      <c r="M12" s="452">
        <f t="shared" si="0"/>
        <v>0</v>
      </c>
      <c r="N12" s="452">
        <f t="shared" si="0"/>
        <v>0</v>
      </c>
      <c r="O12" s="452">
        <f t="shared" si="0"/>
        <v>0</v>
      </c>
      <c r="P12" s="452">
        <f t="shared" si="0"/>
        <v>0</v>
      </c>
      <c r="Q12" s="452">
        <f t="shared" si="0"/>
        <v>0</v>
      </c>
      <c r="R12" s="452">
        <f t="shared" si="0"/>
        <v>0</v>
      </c>
      <c r="S12" s="452">
        <f t="shared" si="0"/>
        <v>0</v>
      </c>
      <c r="T12" s="452">
        <f t="shared" si="0"/>
        <v>0</v>
      </c>
      <c r="U12" s="452">
        <f t="shared" si="0"/>
        <v>0</v>
      </c>
      <c r="V12" s="452">
        <f t="shared" si="0"/>
        <v>0</v>
      </c>
      <c r="W12" s="452">
        <f t="shared" si="0"/>
        <v>0</v>
      </c>
      <c r="X12" s="452">
        <f t="shared" si="0"/>
        <v>0</v>
      </c>
      <c r="Y12" s="438">
        <f t="shared" si="0"/>
        <v>0</v>
      </c>
    </row>
    <row r="13" spans="1:25" s="9" customFormat="1" ht="15" customHeight="1">
      <c r="A13" s="31" t="s">
        <v>20</v>
      </c>
      <c r="B13" s="121" t="s">
        <v>21</v>
      </c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</row>
    <row r="14" spans="1:25" s="24" customFormat="1" ht="15" customHeight="1">
      <c r="A14" s="74">
        <v>5</v>
      </c>
      <c r="B14" s="15" t="s">
        <v>110</v>
      </c>
      <c r="C14" s="314"/>
      <c r="D14" s="315">
        <f>SUM(E14:H14)</f>
        <v>0</v>
      </c>
      <c r="E14" s="125"/>
      <c r="F14" s="355"/>
      <c r="G14" s="355"/>
      <c r="H14" s="35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</row>
    <row r="15" spans="1:25" s="9" customFormat="1" ht="15" customHeight="1">
      <c r="A15" s="123">
        <v>6</v>
      </c>
      <c r="B15" s="93" t="s">
        <v>22</v>
      </c>
      <c r="C15" s="307"/>
      <c r="D15" s="315">
        <f>SUM(E15:H15)</f>
        <v>0</v>
      </c>
      <c r="E15" s="13"/>
      <c r="F15" s="13"/>
      <c r="G15" s="214"/>
      <c r="H15" s="214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 s="9" customFormat="1" ht="15" customHeight="1">
      <c r="A16" s="69">
        <v>7</v>
      </c>
      <c r="B16" s="12" t="s">
        <v>23</v>
      </c>
      <c r="C16" s="307"/>
      <c r="D16" s="315">
        <f>SUM(E16:H16)</f>
        <v>0</v>
      </c>
      <c r="E16" s="13"/>
      <c r="F16" s="13"/>
      <c r="G16" s="13"/>
      <c r="H16" s="214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 s="9" customFormat="1" ht="15" customHeight="1">
      <c r="A17" s="69">
        <v>8</v>
      </c>
      <c r="B17" s="12" t="s">
        <v>24</v>
      </c>
      <c r="C17" s="314"/>
      <c r="D17" s="315">
        <f>SUM(E17:H17)</f>
        <v>0</v>
      </c>
      <c r="E17" s="125"/>
      <c r="F17" s="125"/>
      <c r="G17" s="125"/>
      <c r="H17" s="26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</row>
    <row r="18" spans="1:25" s="9" customFormat="1" ht="15" customHeight="1">
      <c r="A18" s="71">
        <v>9</v>
      </c>
      <c r="B18" s="59" t="s">
        <v>25</v>
      </c>
      <c r="C18" s="312"/>
      <c r="D18" s="315">
        <f>SUM(E18:H18)</f>
        <v>0</v>
      </c>
      <c r="E18" s="21"/>
      <c r="F18" s="21"/>
      <c r="G18" s="21"/>
      <c r="H18" s="19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s="277" customFormat="1" ht="15" customHeight="1">
      <c r="A19" s="253"/>
      <c r="B19" s="254" t="s">
        <v>188</v>
      </c>
      <c r="C19" s="456">
        <f>SUM(C14:C18)</f>
        <v>0</v>
      </c>
      <c r="D19" s="456">
        <f aca="true" t="shared" si="1" ref="D19:Y19">SUM(D14:D18)</f>
        <v>0</v>
      </c>
      <c r="E19" s="456">
        <f t="shared" si="1"/>
        <v>0</v>
      </c>
      <c r="F19" s="456">
        <f t="shared" si="1"/>
        <v>0</v>
      </c>
      <c r="G19" s="456">
        <f t="shared" si="1"/>
        <v>0</v>
      </c>
      <c r="H19" s="456">
        <f t="shared" si="1"/>
        <v>0</v>
      </c>
      <c r="I19" s="456">
        <f t="shared" si="1"/>
        <v>0</v>
      </c>
      <c r="J19" s="456">
        <f t="shared" si="1"/>
        <v>0</v>
      </c>
      <c r="K19" s="456">
        <f t="shared" si="1"/>
        <v>0</v>
      </c>
      <c r="L19" s="456">
        <f t="shared" si="1"/>
        <v>0</v>
      </c>
      <c r="M19" s="456">
        <f t="shared" si="1"/>
        <v>0</v>
      </c>
      <c r="N19" s="456">
        <f t="shared" si="1"/>
        <v>0</v>
      </c>
      <c r="O19" s="456">
        <f t="shared" si="1"/>
        <v>0</v>
      </c>
      <c r="P19" s="456">
        <f t="shared" si="1"/>
        <v>0</v>
      </c>
      <c r="Q19" s="456">
        <f t="shared" si="1"/>
        <v>0</v>
      </c>
      <c r="R19" s="456">
        <f t="shared" si="1"/>
        <v>0</v>
      </c>
      <c r="S19" s="456">
        <f t="shared" si="1"/>
        <v>0</v>
      </c>
      <c r="T19" s="456">
        <f t="shared" si="1"/>
        <v>0</v>
      </c>
      <c r="U19" s="456">
        <f t="shared" si="1"/>
        <v>0</v>
      </c>
      <c r="V19" s="456">
        <f t="shared" si="1"/>
        <v>0</v>
      </c>
      <c r="W19" s="456">
        <f t="shared" si="1"/>
        <v>0</v>
      </c>
      <c r="X19" s="456">
        <f t="shared" si="1"/>
        <v>0</v>
      </c>
      <c r="Y19" s="426">
        <f t="shared" si="1"/>
        <v>0</v>
      </c>
    </row>
    <row r="20" spans="1:25" s="9" customFormat="1" ht="15" customHeight="1">
      <c r="A20" s="31" t="s">
        <v>26</v>
      </c>
      <c r="B20" s="121" t="s">
        <v>27</v>
      </c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</row>
    <row r="21" spans="1:25" s="24" customFormat="1" ht="15" customHeight="1">
      <c r="A21" s="74">
        <v>10</v>
      </c>
      <c r="B21" s="15" t="s">
        <v>28</v>
      </c>
      <c r="C21" s="316"/>
      <c r="D21" s="315">
        <f aca="true" t="shared" si="2" ref="D21:D26">SUM(E21:H21)</f>
        <v>0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5" s="9" customFormat="1" ht="15" customHeight="1">
      <c r="A22" s="69">
        <v>11</v>
      </c>
      <c r="B22" s="12" t="s">
        <v>125</v>
      </c>
      <c r="C22" s="307"/>
      <c r="D22" s="315">
        <f t="shared" si="2"/>
        <v>0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s="9" customFormat="1" ht="15" customHeight="1">
      <c r="A23" s="69">
        <v>12</v>
      </c>
      <c r="B23" s="12" t="s">
        <v>29</v>
      </c>
      <c r="C23" s="307"/>
      <c r="D23" s="315">
        <f t="shared" si="2"/>
        <v>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s="9" customFormat="1" ht="15" customHeight="1">
      <c r="A24" s="69">
        <v>13</v>
      </c>
      <c r="B24" s="12" t="s">
        <v>30</v>
      </c>
      <c r="C24" s="307"/>
      <c r="D24" s="315">
        <f t="shared" si="2"/>
        <v>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s="9" customFormat="1" ht="15" customHeight="1">
      <c r="A25" s="69">
        <v>14</v>
      </c>
      <c r="B25" s="12" t="s">
        <v>31</v>
      </c>
      <c r="C25" s="307"/>
      <c r="D25" s="315">
        <f t="shared" si="2"/>
        <v>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s="24" customFormat="1" ht="15" customHeight="1">
      <c r="A26" s="71">
        <v>15</v>
      </c>
      <c r="B26" s="59" t="s">
        <v>62</v>
      </c>
      <c r="C26" s="312"/>
      <c r="D26" s="315">
        <f t="shared" si="2"/>
        <v>0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s="313" customFormat="1" ht="15" customHeight="1">
      <c r="A27" s="293"/>
      <c r="B27" s="301" t="s">
        <v>182</v>
      </c>
      <c r="C27" s="452">
        <f>SUM(C21:C26)</f>
        <v>0</v>
      </c>
      <c r="D27" s="452">
        <f aca="true" t="shared" si="3" ref="D27:Y27">SUM(D21:D26)</f>
        <v>0</v>
      </c>
      <c r="E27" s="452">
        <f t="shared" si="3"/>
        <v>0</v>
      </c>
      <c r="F27" s="452">
        <f t="shared" si="3"/>
        <v>0</v>
      </c>
      <c r="G27" s="452">
        <f t="shared" si="3"/>
        <v>0</v>
      </c>
      <c r="H27" s="452">
        <f t="shared" si="3"/>
        <v>0</v>
      </c>
      <c r="I27" s="452">
        <f t="shared" si="3"/>
        <v>0</v>
      </c>
      <c r="J27" s="452">
        <f t="shared" si="3"/>
        <v>0</v>
      </c>
      <c r="K27" s="452">
        <f t="shared" si="3"/>
        <v>0</v>
      </c>
      <c r="L27" s="452">
        <f t="shared" si="3"/>
        <v>0</v>
      </c>
      <c r="M27" s="452">
        <f t="shared" si="3"/>
        <v>0</v>
      </c>
      <c r="N27" s="452">
        <f t="shared" si="3"/>
        <v>0</v>
      </c>
      <c r="O27" s="452">
        <f t="shared" si="3"/>
        <v>0</v>
      </c>
      <c r="P27" s="452">
        <f t="shared" si="3"/>
        <v>0</v>
      </c>
      <c r="Q27" s="452">
        <f t="shared" si="3"/>
        <v>0</v>
      </c>
      <c r="R27" s="452">
        <f t="shared" si="3"/>
        <v>0</v>
      </c>
      <c r="S27" s="452">
        <f t="shared" si="3"/>
        <v>0</v>
      </c>
      <c r="T27" s="452">
        <f t="shared" si="3"/>
        <v>0</v>
      </c>
      <c r="U27" s="452">
        <f t="shared" si="3"/>
        <v>0</v>
      </c>
      <c r="V27" s="452">
        <f t="shared" si="3"/>
        <v>0</v>
      </c>
      <c r="W27" s="460">
        <f t="shared" si="3"/>
        <v>0</v>
      </c>
      <c r="X27" s="461">
        <f t="shared" si="3"/>
        <v>0</v>
      </c>
      <c r="Y27" s="462">
        <f t="shared" si="3"/>
        <v>0</v>
      </c>
    </row>
    <row r="28" spans="1:25" s="9" customFormat="1" ht="15" customHeight="1">
      <c r="A28" s="7" t="s">
        <v>33</v>
      </c>
      <c r="B28" s="32" t="s">
        <v>298</v>
      </c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</row>
    <row r="29" spans="1:25" s="24" customFormat="1" ht="15" customHeight="1">
      <c r="A29" s="73">
        <v>16</v>
      </c>
      <c r="B29" s="141" t="s">
        <v>122</v>
      </c>
      <c r="C29" s="355"/>
      <c r="D29" s="357">
        <f>SUM(E29:H29)</f>
        <v>0</v>
      </c>
      <c r="E29" s="125"/>
      <c r="F29" s="125"/>
      <c r="G29" s="125"/>
      <c r="H29" s="12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</row>
    <row r="30" spans="1:25" s="9" customFormat="1" ht="15" customHeight="1">
      <c r="A30" s="69">
        <v>17</v>
      </c>
      <c r="B30" s="142" t="s">
        <v>123</v>
      </c>
      <c r="C30" s="214"/>
      <c r="D30" s="458">
        <f>SUM(E30:H30)</f>
        <v>0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214"/>
      <c r="U30" s="214"/>
      <c r="V30" s="214"/>
      <c r="W30" s="214"/>
      <c r="X30" s="214"/>
      <c r="Y30" s="214"/>
    </row>
    <row r="31" spans="1:25" s="9" customFormat="1" ht="15" customHeight="1">
      <c r="A31" s="69">
        <v>18</v>
      </c>
      <c r="B31" s="142" t="s">
        <v>35</v>
      </c>
      <c r="C31" s="214"/>
      <c r="D31" s="457">
        <f>SUM(E31:H31)</f>
        <v>0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214"/>
      <c r="U31" s="214"/>
      <c r="V31" s="214"/>
      <c r="W31" s="214"/>
      <c r="X31" s="214"/>
      <c r="Y31" s="214"/>
    </row>
    <row r="32" spans="1:25" s="9" customFormat="1" ht="15" customHeight="1">
      <c r="A32" s="71">
        <v>19</v>
      </c>
      <c r="B32" s="143" t="s">
        <v>49</v>
      </c>
      <c r="C32" s="352"/>
      <c r="D32" s="459">
        <f>SUM(E32:H32)</f>
        <v>0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352"/>
      <c r="U32" s="352"/>
      <c r="V32" s="352"/>
      <c r="W32" s="352"/>
      <c r="X32" s="352"/>
      <c r="Y32" s="352"/>
    </row>
    <row r="33" spans="2:4" ht="12.75" customHeight="1">
      <c r="B33" s="144"/>
      <c r="D33" s="60"/>
    </row>
    <row r="34" spans="2:25" ht="15.75">
      <c r="B34" s="470"/>
      <c r="C34" s="471" t="b">
        <f>IF(C12=C27,TRUE,FALSE)</f>
        <v>1</v>
      </c>
      <c r="D34" s="471" t="b">
        <f aca="true" t="shared" si="4" ref="D34:Y34">IF(D12=D27,TRUE,FALSE)</f>
        <v>1</v>
      </c>
      <c r="E34" s="471" t="b">
        <f t="shared" si="4"/>
        <v>1</v>
      </c>
      <c r="F34" s="471" t="b">
        <f t="shared" si="4"/>
        <v>1</v>
      </c>
      <c r="G34" s="471" t="b">
        <f t="shared" si="4"/>
        <v>1</v>
      </c>
      <c r="H34" s="471" t="b">
        <f t="shared" si="4"/>
        <v>1</v>
      </c>
      <c r="I34" s="471" t="b">
        <f t="shared" si="4"/>
        <v>1</v>
      </c>
      <c r="J34" s="471" t="b">
        <f t="shared" si="4"/>
        <v>1</v>
      </c>
      <c r="K34" s="471" t="b">
        <f t="shared" si="4"/>
        <v>1</v>
      </c>
      <c r="L34" s="471" t="b">
        <f t="shared" si="4"/>
        <v>1</v>
      </c>
      <c r="M34" s="471" t="b">
        <f t="shared" si="4"/>
        <v>1</v>
      </c>
      <c r="N34" s="471" t="b">
        <f t="shared" si="4"/>
        <v>1</v>
      </c>
      <c r="O34" s="471" t="b">
        <f t="shared" si="4"/>
        <v>1</v>
      </c>
      <c r="P34" s="471" t="b">
        <f t="shared" si="4"/>
        <v>1</v>
      </c>
      <c r="Q34" s="471" t="b">
        <f t="shared" si="4"/>
        <v>1</v>
      </c>
      <c r="R34" s="471" t="b">
        <f t="shared" si="4"/>
        <v>1</v>
      </c>
      <c r="S34" s="471" t="b">
        <f t="shared" si="4"/>
        <v>1</v>
      </c>
      <c r="T34" s="471" t="b">
        <f t="shared" si="4"/>
        <v>1</v>
      </c>
      <c r="U34" s="471" t="b">
        <f t="shared" si="4"/>
        <v>1</v>
      </c>
      <c r="V34" s="471" t="b">
        <f t="shared" si="4"/>
        <v>1</v>
      </c>
      <c r="W34" s="471" t="b">
        <f t="shared" si="4"/>
        <v>1</v>
      </c>
      <c r="X34" s="471" t="b">
        <f t="shared" si="4"/>
        <v>1</v>
      </c>
      <c r="Y34" s="471" t="b">
        <f t="shared" si="4"/>
        <v>1</v>
      </c>
    </row>
    <row r="35" spans="2:25" ht="15.75">
      <c r="B35" s="470"/>
      <c r="C35" s="471"/>
      <c r="D35" s="471"/>
      <c r="E35" s="470"/>
      <c r="F35" s="470"/>
      <c r="G35" s="470"/>
      <c r="H35" s="470"/>
      <c r="I35" s="470"/>
      <c r="J35" s="470"/>
      <c r="K35" s="470"/>
      <c r="L35" s="470"/>
      <c r="M35" s="470"/>
      <c r="N35" s="470"/>
      <c r="O35" s="470"/>
      <c r="P35" s="470"/>
      <c r="Q35" s="470"/>
      <c r="R35" s="470"/>
      <c r="S35" s="470"/>
      <c r="T35" s="470"/>
      <c r="U35" s="470"/>
      <c r="V35" s="470"/>
      <c r="W35" s="470"/>
      <c r="X35" s="470"/>
      <c r="Y35" s="470"/>
    </row>
    <row r="36" spans="2:25" ht="15.75">
      <c r="B36" s="470"/>
      <c r="C36" s="471"/>
      <c r="D36" s="484" t="b">
        <f>IF(D27&lt;=C27,TRUE,FALSE)</f>
        <v>1</v>
      </c>
      <c r="E36" s="470"/>
      <c r="F36" s="470"/>
      <c r="G36" s="470"/>
      <c r="H36" s="470"/>
      <c r="I36" s="470"/>
      <c r="J36" s="470"/>
      <c r="K36" s="470"/>
      <c r="L36" s="470"/>
      <c r="M36" s="470"/>
      <c r="N36" s="470"/>
      <c r="O36" s="470"/>
      <c r="P36" s="470"/>
      <c r="Q36" s="470"/>
      <c r="R36" s="470"/>
      <c r="S36" s="470"/>
      <c r="T36" s="122" t="b">
        <f>IF(T27+U27+V27=D27,TRUE,FALSE)</f>
        <v>1</v>
      </c>
      <c r="U36" s="470"/>
      <c r="V36" s="470"/>
      <c r="W36" s="470"/>
      <c r="X36" s="470"/>
      <c r="Y36" s="470"/>
    </row>
    <row r="37" ht="15.75">
      <c r="D37" s="484"/>
    </row>
    <row r="38" ht="15.75">
      <c r="D38" s="484" t="b">
        <f>IF(W27=D30,TRUE,FALSE)</f>
        <v>1</v>
      </c>
    </row>
    <row r="39" ht="15.75">
      <c r="D39" s="484" t="b">
        <f>IF(X27=D31,TRUE,FALSE)</f>
        <v>1</v>
      </c>
    </row>
    <row r="40" ht="15.75">
      <c r="D40" s="484" t="b">
        <f>IF(Y27=D32,TRUE,FALSE)</f>
        <v>1</v>
      </c>
    </row>
  </sheetData>
  <sheetProtection/>
  <mergeCells count="30">
    <mergeCell ref="A2:B2"/>
    <mergeCell ref="D3:D5"/>
    <mergeCell ref="E3:H3"/>
    <mergeCell ref="H4:H5"/>
    <mergeCell ref="A3:A5"/>
    <mergeCell ref="B3:B5"/>
    <mergeCell ref="F4:F5"/>
    <mergeCell ref="G4:G5"/>
    <mergeCell ref="C3:C5"/>
    <mergeCell ref="E4:E5"/>
    <mergeCell ref="Q4:Q5"/>
    <mergeCell ref="T2:Y2"/>
    <mergeCell ref="O4:O5"/>
    <mergeCell ref="T3:Y3"/>
    <mergeCell ref="W4:Y4"/>
    <mergeCell ref="V4:V5"/>
    <mergeCell ref="U4:U5"/>
    <mergeCell ref="S4:S5"/>
    <mergeCell ref="T4:T5"/>
    <mergeCell ref="R4:R5"/>
    <mergeCell ref="X1:Y1"/>
    <mergeCell ref="A1:W1"/>
    <mergeCell ref="L4:L5"/>
    <mergeCell ref="I4:I5"/>
    <mergeCell ref="J4:J5"/>
    <mergeCell ref="M4:M5"/>
    <mergeCell ref="N4:N5"/>
    <mergeCell ref="I3:S3"/>
    <mergeCell ref="P4:P5"/>
    <mergeCell ref="K4:K5"/>
  </mergeCells>
  <printOptions/>
  <pageMargins left="0.25" right="0" top="0.25" bottom="0.25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2:V28"/>
  <sheetViews>
    <sheetView zoomScale="145" zoomScaleNormal="145" zoomScalePageLayoutView="0" workbookViewId="0" topLeftCell="A1">
      <selection activeCell="B15" sqref="B15"/>
    </sheetView>
  </sheetViews>
  <sheetFormatPr defaultColWidth="5.57421875" defaultRowHeight="12.75"/>
  <cols>
    <col min="1" max="1" width="4.140625" style="35" customWidth="1"/>
    <col min="2" max="2" width="30.7109375" style="43" customWidth="1"/>
    <col min="3" max="3" width="7.421875" style="61" customWidth="1"/>
    <col min="4" max="4" width="6.140625" style="61" customWidth="1"/>
    <col min="5" max="8" width="5.57421875" style="43" customWidth="1"/>
    <col min="9" max="10" width="6.00390625" style="43" customWidth="1"/>
    <col min="11" max="11" width="6.57421875" style="43" customWidth="1"/>
    <col min="12" max="14" width="6.00390625" style="43" customWidth="1"/>
    <col min="15" max="15" width="5.421875" style="43" customWidth="1"/>
    <col min="16" max="16" width="5.140625" style="43" customWidth="1"/>
    <col min="17" max="17" width="5.00390625" style="43" customWidth="1"/>
    <col min="18" max="18" width="5.28125" style="43" customWidth="1"/>
    <col min="19" max="21" width="5.140625" style="43" customWidth="1"/>
    <col min="22" max="16384" width="5.57421875" style="43" customWidth="1"/>
  </cols>
  <sheetData>
    <row r="1" ht="24.75" customHeight="1"/>
    <row r="2" spans="1:22" s="63" customFormat="1" ht="24.75" customHeight="1">
      <c r="A2" s="579" t="s">
        <v>351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669"/>
      <c r="S2" s="581" t="s">
        <v>201</v>
      </c>
      <c r="T2" s="673"/>
      <c r="U2" s="674"/>
      <c r="V2" s="147"/>
    </row>
    <row r="3" spans="1:21" s="80" customFormat="1" ht="24.75" customHeight="1">
      <c r="A3" s="148"/>
      <c r="B3" s="148"/>
      <c r="C3" s="149"/>
      <c r="D3" s="149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246" t="s">
        <v>167</v>
      </c>
      <c r="T3" s="283"/>
      <c r="U3" s="150"/>
    </row>
    <row r="4" spans="1:21" s="106" customFormat="1" ht="30" customHeight="1">
      <c r="A4" s="559" t="s">
        <v>1</v>
      </c>
      <c r="B4" s="563" t="s">
        <v>127</v>
      </c>
      <c r="C4" s="709" t="s">
        <v>360</v>
      </c>
      <c r="D4" s="709" t="s">
        <v>115</v>
      </c>
      <c r="E4" s="695" t="s">
        <v>116</v>
      </c>
      <c r="F4" s="696"/>
      <c r="G4" s="696"/>
      <c r="H4" s="712"/>
      <c r="I4" s="569" t="s">
        <v>117</v>
      </c>
      <c r="J4" s="570"/>
      <c r="K4" s="570"/>
      <c r="L4" s="570"/>
      <c r="M4" s="570"/>
      <c r="N4" s="570"/>
      <c r="O4" s="570"/>
      <c r="P4" s="569" t="s">
        <v>298</v>
      </c>
      <c r="Q4" s="570"/>
      <c r="R4" s="570"/>
      <c r="S4" s="570"/>
      <c r="T4" s="570"/>
      <c r="U4" s="571"/>
    </row>
    <row r="5" spans="1:21" s="45" customFormat="1" ht="24.75" customHeight="1">
      <c r="A5" s="560"/>
      <c r="B5" s="564"/>
      <c r="C5" s="710"/>
      <c r="D5" s="710"/>
      <c r="E5" s="557" t="s">
        <v>4</v>
      </c>
      <c r="F5" s="557" t="s">
        <v>5</v>
      </c>
      <c r="G5" s="557" t="s">
        <v>41</v>
      </c>
      <c r="H5" s="557" t="s">
        <v>6</v>
      </c>
      <c r="I5" s="557" t="s">
        <v>375</v>
      </c>
      <c r="J5" s="557" t="s">
        <v>372</v>
      </c>
      <c r="K5" s="557" t="s">
        <v>373</v>
      </c>
      <c r="L5" s="557" t="s">
        <v>97</v>
      </c>
      <c r="M5" s="557" t="s">
        <v>374</v>
      </c>
      <c r="N5" s="557" t="s">
        <v>316</v>
      </c>
      <c r="O5" s="557" t="s">
        <v>163</v>
      </c>
      <c r="P5" s="557" t="s">
        <v>118</v>
      </c>
      <c r="Q5" s="557" t="s">
        <v>119</v>
      </c>
      <c r="R5" s="557" t="s">
        <v>120</v>
      </c>
      <c r="S5" s="713" t="s">
        <v>65</v>
      </c>
      <c r="T5" s="714"/>
      <c r="U5" s="715"/>
    </row>
    <row r="6" spans="1:21" s="83" customFormat="1" ht="108.75" customHeight="1">
      <c r="A6" s="561"/>
      <c r="B6" s="565"/>
      <c r="C6" s="711"/>
      <c r="D6" s="711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  <c r="P6" s="558"/>
      <c r="Q6" s="558"/>
      <c r="R6" s="558"/>
      <c r="S6" s="64" t="s">
        <v>121</v>
      </c>
      <c r="T6" s="64" t="s">
        <v>10</v>
      </c>
      <c r="U6" s="65" t="s">
        <v>11</v>
      </c>
    </row>
    <row r="7" spans="1:21" s="6" customFormat="1" ht="17.25" customHeight="1">
      <c r="A7" s="5" t="s">
        <v>12</v>
      </c>
      <c r="B7" s="5" t="s">
        <v>13</v>
      </c>
      <c r="C7" s="120">
        <v>1</v>
      </c>
      <c r="D7" s="5">
        <v>2</v>
      </c>
      <c r="E7" s="5">
        <v>3</v>
      </c>
      <c r="F7" s="120">
        <v>4</v>
      </c>
      <c r="G7" s="5">
        <v>5</v>
      </c>
      <c r="H7" s="120">
        <v>6</v>
      </c>
      <c r="I7" s="120">
        <v>7</v>
      </c>
      <c r="J7" s="120">
        <v>8</v>
      </c>
      <c r="K7" s="120">
        <v>9</v>
      </c>
      <c r="L7" s="120">
        <v>10</v>
      </c>
      <c r="M7" s="120">
        <v>11</v>
      </c>
      <c r="N7" s="120">
        <v>12</v>
      </c>
      <c r="O7" s="120">
        <v>13</v>
      </c>
      <c r="P7" s="120">
        <v>14</v>
      </c>
      <c r="Q7" s="120">
        <v>15</v>
      </c>
      <c r="R7" s="120">
        <v>16</v>
      </c>
      <c r="S7" s="120">
        <v>17</v>
      </c>
      <c r="T7" s="120">
        <v>18</v>
      </c>
      <c r="U7" s="5">
        <v>19</v>
      </c>
    </row>
    <row r="8" spans="1:21" s="88" customFormat="1" ht="20.25" customHeight="1">
      <c r="A8" s="74">
        <v>1</v>
      </c>
      <c r="B8" s="304" t="s">
        <v>44</v>
      </c>
      <c r="C8" s="305"/>
      <c r="D8" s="306">
        <f>SUM(E8:H8)</f>
        <v>0</v>
      </c>
      <c r="E8" s="151"/>
      <c r="F8" s="214"/>
      <c r="G8" s="214"/>
      <c r="H8" s="214"/>
      <c r="I8" s="86"/>
      <c r="J8" s="85"/>
      <c r="K8" s="85"/>
      <c r="L8" s="85"/>
      <c r="M8" s="152"/>
      <c r="N8" s="152"/>
      <c r="O8" s="86"/>
      <c r="P8" s="152"/>
      <c r="Q8" s="85"/>
      <c r="R8" s="85"/>
      <c r="S8" s="85"/>
      <c r="T8" s="153"/>
      <c r="U8" s="85"/>
    </row>
    <row r="9" spans="1:21" s="9" customFormat="1" ht="25.5" customHeight="1">
      <c r="A9" s="69">
        <v>2</v>
      </c>
      <c r="B9" s="154" t="s">
        <v>322</v>
      </c>
      <c r="C9" s="307"/>
      <c r="D9" s="306">
        <f aca="true" t="shared" si="0" ref="D9:D14">SUM(E9:H9)</f>
        <v>0</v>
      </c>
      <c r="E9" s="13"/>
      <c r="F9" s="214"/>
      <c r="G9" s="214"/>
      <c r="H9" s="214"/>
      <c r="I9" s="13"/>
      <c r="J9" s="29"/>
      <c r="K9" s="29"/>
      <c r="L9" s="29"/>
      <c r="M9" s="13"/>
      <c r="N9" s="13"/>
      <c r="O9" s="13"/>
      <c r="P9" s="13"/>
      <c r="Q9" s="13"/>
      <c r="R9" s="155"/>
      <c r="S9" s="155"/>
      <c r="T9" s="155"/>
      <c r="U9" s="155"/>
    </row>
    <row r="10" spans="1:21" s="9" customFormat="1" ht="26.25" customHeight="1">
      <c r="A10" s="69">
        <v>3</v>
      </c>
      <c r="B10" s="154" t="s">
        <v>46</v>
      </c>
      <c r="C10" s="307"/>
      <c r="D10" s="306">
        <f t="shared" si="0"/>
        <v>0</v>
      </c>
      <c r="E10" s="13"/>
      <c r="F10" s="13"/>
      <c r="G10" s="214"/>
      <c r="H10" s="214"/>
      <c r="I10" s="13"/>
      <c r="J10" s="29"/>
      <c r="K10" s="29"/>
      <c r="L10" s="29"/>
      <c r="M10" s="13"/>
      <c r="N10" s="13"/>
      <c r="O10" s="13"/>
      <c r="P10" s="13"/>
      <c r="Q10" s="13"/>
      <c r="R10" s="155"/>
      <c r="S10" s="155"/>
      <c r="T10" s="155"/>
      <c r="U10" s="155"/>
    </row>
    <row r="11" spans="1:21" s="9" customFormat="1" ht="26.25" customHeight="1">
      <c r="A11" s="69">
        <v>4</v>
      </c>
      <c r="B11" s="154" t="s">
        <v>323</v>
      </c>
      <c r="C11" s="307"/>
      <c r="D11" s="306">
        <f t="shared" si="0"/>
        <v>0</v>
      </c>
      <c r="E11" s="13"/>
      <c r="F11" s="13"/>
      <c r="G11" s="214"/>
      <c r="H11" s="214"/>
      <c r="I11" s="13"/>
      <c r="J11" s="29"/>
      <c r="K11" s="29"/>
      <c r="L11" s="29"/>
      <c r="M11" s="13"/>
      <c r="N11" s="13"/>
      <c r="O11" s="13"/>
      <c r="P11" s="13"/>
      <c r="Q11" s="13"/>
      <c r="R11" s="155"/>
      <c r="S11" s="155"/>
      <c r="T11" s="155"/>
      <c r="U11" s="155"/>
    </row>
    <row r="12" spans="1:21" s="9" customFormat="1" ht="21" customHeight="1">
      <c r="A12" s="69">
        <v>5</v>
      </c>
      <c r="B12" s="156" t="s">
        <v>456</v>
      </c>
      <c r="C12" s="307"/>
      <c r="D12" s="306">
        <f t="shared" si="0"/>
        <v>0</v>
      </c>
      <c r="E12" s="13"/>
      <c r="F12" s="308"/>
      <c r="G12" s="13"/>
      <c r="H12" s="214"/>
      <c r="I12" s="13"/>
      <c r="J12" s="29"/>
      <c r="K12" s="29"/>
      <c r="L12" s="29"/>
      <c r="M12" s="13"/>
      <c r="N12" s="13"/>
      <c r="O12" s="13"/>
      <c r="P12" s="13"/>
      <c r="Q12" s="13"/>
      <c r="R12" s="155"/>
      <c r="S12" s="155"/>
      <c r="T12" s="155"/>
      <c r="U12" s="155"/>
    </row>
    <row r="13" spans="1:21" s="9" customFormat="1" ht="21" customHeight="1">
      <c r="A13" s="69">
        <v>6</v>
      </c>
      <c r="B13" s="156" t="s">
        <v>252</v>
      </c>
      <c r="C13" s="308"/>
      <c r="D13" s="306">
        <f t="shared" si="0"/>
        <v>0</v>
      </c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</row>
    <row r="14" spans="1:21" s="9" customFormat="1" ht="21" customHeight="1">
      <c r="A14" s="157">
        <v>7</v>
      </c>
      <c r="B14" s="158" t="s">
        <v>404</v>
      </c>
      <c r="C14" s="309"/>
      <c r="D14" s="306">
        <f t="shared" si="0"/>
        <v>0</v>
      </c>
      <c r="E14" s="159"/>
      <c r="F14" s="159"/>
      <c r="G14" s="160"/>
      <c r="H14" s="21"/>
      <c r="I14" s="160"/>
      <c r="J14" s="160"/>
      <c r="K14" s="160"/>
      <c r="L14" s="160"/>
      <c r="M14" s="159"/>
      <c r="N14" s="159"/>
      <c r="O14" s="159"/>
      <c r="P14" s="159"/>
      <c r="Q14" s="159"/>
      <c r="R14" s="161"/>
      <c r="S14" s="161"/>
      <c r="T14" s="161"/>
      <c r="U14" s="161"/>
    </row>
    <row r="15" spans="1:21" s="277" customFormat="1" ht="21" customHeight="1">
      <c r="A15" s="310"/>
      <c r="B15" s="254" t="s">
        <v>256</v>
      </c>
      <c r="C15" s="438">
        <f>SUM(C8:C14)</f>
        <v>0</v>
      </c>
      <c r="D15" s="438">
        <f aca="true" t="shared" si="1" ref="D15:U15">SUM(D8:D14)</f>
        <v>0</v>
      </c>
      <c r="E15" s="438">
        <f t="shared" si="1"/>
        <v>0</v>
      </c>
      <c r="F15" s="438">
        <f t="shared" si="1"/>
        <v>0</v>
      </c>
      <c r="G15" s="438">
        <f t="shared" si="1"/>
        <v>0</v>
      </c>
      <c r="H15" s="438">
        <f t="shared" si="1"/>
        <v>0</v>
      </c>
      <c r="I15" s="438">
        <f t="shared" si="1"/>
        <v>0</v>
      </c>
      <c r="J15" s="438">
        <f t="shared" si="1"/>
        <v>0</v>
      </c>
      <c r="K15" s="438">
        <f t="shared" si="1"/>
        <v>0</v>
      </c>
      <c r="L15" s="438">
        <f t="shared" si="1"/>
        <v>0</v>
      </c>
      <c r="M15" s="438">
        <f t="shared" si="1"/>
        <v>0</v>
      </c>
      <c r="N15" s="438">
        <f t="shared" si="1"/>
        <v>0</v>
      </c>
      <c r="O15" s="438">
        <f t="shared" si="1"/>
        <v>0</v>
      </c>
      <c r="P15" s="438">
        <f t="shared" si="1"/>
        <v>0</v>
      </c>
      <c r="Q15" s="438">
        <f t="shared" si="1"/>
        <v>0</v>
      </c>
      <c r="R15" s="438">
        <f t="shared" si="1"/>
        <v>0</v>
      </c>
      <c r="S15" s="465">
        <f t="shared" si="1"/>
        <v>0</v>
      </c>
      <c r="T15" s="466">
        <f t="shared" si="1"/>
        <v>0</v>
      </c>
      <c r="U15" s="466">
        <f t="shared" si="1"/>
        <v>0</v>
      </c>
    </row>
    <row r="16" spans="1:21" s="9" customFormat="1" ht="21" customHeight="1">
      <c r="A16" s="323"/>
      <c r="B16" s="344" t="s">
        <v>298</v>
      </c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</row>
    <row r="17" spans="1:21" s="9" customFormat="1" ht="21" customHeight="1">
      <c r="A17" s="69">
        <v>8</v>
      </c>
      <c r="B17" s="12" t="s">
        <v>307</v>
      </c>
      <c r="C17" s="214"/>
      <c r="D17" s="13">
        <f>SUM(E17:H17)</f>
        <v>0</v>
      </c>
      <c r="E17" s="13"/>
      <c r="F17" s="13"/>
      <c r="G17" s="13"/>
      <c r="H17" s="13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</row>
    <row r="18" spans="1:21" s="9" customFormat="1" ht="21" customHeight="1">
      <c r="A18" s="74">
        <v>9</v>
      </c>
      <c r="B18" s="15" t="s">
        <v>121</v>
      </c>
      <c r="C18" s="355"/>
      <c r="D18" s="463">
        <f>SUM(E18:H18)</f>
        <v>0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355"/>
      <c r="Q18" s="355"/>
      <c r="R18" s="355"/>
      <c r="S18" s="355"/>
      <c r="T18" s="355"/>
      <c r="U18" s="355"/>
    </row>
    <row r="19" spans="1:21" s="9" customFormat="1" ht="21" customHeight="1">
      <c r="A19" s="69">
        <v>10</v>
      </c>
      <c r="B19" s="12" t="s">
        <v>48</v>
      </c>
      <c r="C19" s="214"/>
      <c r="D19" s="464">
        <f>SUM(E19:H19)</f>
        <v>0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214"/>
      <c r="Q19" s="214"/>
      <c r="R19" s="214"/>
      <c r="S19" s="214"/>
      <c r="T19" s="214"/>
      <c r="U19" s="214"/>
    </row>
    <row r="20" spans="1:21" s="9" customFormat="1" ht="21" customHeight="1">
      <c r="A20" s="71">
        <v>11</v>
      </c>
      <c r="B20" s="59" t="s">
        <v>126</v>
      </c>
      <c r="C20" s="352"/>
      <c r="D20" s="464">
        <f>SUM(E20:H20)</f>
        <v>0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352"/>
      <c r="Q20" s="352"/>
      <c r="R20" s="352"/>
      <c r="S20" s="352"/>
      <c r="T20" s="352"/>
      <c r="U20" s="352"/>
    </row>
    <row r="22" spans="3:17" ht="15.75">
      <c r="C22" s="471"/>
      <c r="D22" s="471"/>
      <c r="E22" s="470"/>
      <c r="F22" s="470"/>
      <c r="G22" s="470"/>
      <c r="H22" s="470"/>
      <c r="I22" s="470"/>
      <c r="J22" s="470"/>
      <c r="K22" s="470"/>
      <c r="L22" s="470"/>
      <c r="M22" s="470"/>
      <c r="N22" s="470"/>
      <c r="O22" s="470"/>
      <c r="P22" s="470"/>
      <c r="Q22" s="470"/>
    </row>
    <row r="23" spans="3:17" ht="15.75">
      <c r="C23" s="471"/>
      <c r="D23" s="471" t="b">
        <f>IF(S15=D18,TRUE,FALSE)</f>
        <v>1</v>
      </c>
      <c r="E23" s="470"/>
      <c r="F23" s="470"/>
      <c r="G23" s="470"/>
      <c r="H23" s="470"/>
      <c r="I23" s="470"/>
      <c r="J23" s="470"/>
      <c r="K23" s="470"/>
      <c r="L23" s="470"/>
      <c r="M23" s="470"/>
      <c r="N23" s="470"/>
      <c r="O23" s="470"/>
      <c r="P23" s="471" t="b">
        <f>IF(P15+Q15+R15=D15,TRUE,FALSE)</f>
        <v>1</v>
      </c>
      <c r="Q23" s="470"/>
    </row>
    <row r="24" spans="3:17" ht="15.75">
      <c r="C24" s="471"/>
      <c r="D24" s="471" t="b">
        <f>IF(T15=D19,TRUE,FALSE)</f>
        <v>1</v>
      </c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470"/>
      <c r="P24" s="470"/>
      <c r="Q24" s="470"/>
    </row>
    <row r="25" spans="3:17" ht="15.75">
      <c r="C25" s="471"/>
      <c r="D25" s="471" t="b">
        <f>IF(U15=D20,TRUE,FALSE)</f>
        <v>1</v>
      </c>
      <c r="E25" s="470"/>
      <c r="F25" s="470"/>
      <c r="G25" s="470"/>
      <c r="H25" s="470"/>
      <c r="I25" s="470"/>
      <c r="J25" s="470"/>
      <c r="K25" s="470"/>
      <c r="L25" s="470"/>
      <c r="M25" s="470"/>
      <c r="N25" s="470"/>
      <c r="O25" s="470"/>
      <c r="P25" s="470"/>
      <c r="Q25" s="470"/>
    </row>
    <row r="26" spans="3:17" ht="15.75">
      <c r="C26" s="471"/>
      <c r="D26" s="471"/>
      <c r="E26" s="470"/>
      <c r="F26" s="470"/>
      <c r="G26" s="470"/>
      <c r="H26" s="470"/>
      <c r="I26" s="470"/>
      <c r="J26" s="470"/>
      <c r="K26" s="470"/>
      <c r="L26" s="470"/>
      <c r="M26" s="470"/>
      <c r="N26" s="470"/>
      <c r="O26" s="470"/>
      <c r="P26" s="470"/>
      <c r="Q26" s="470"/>
    </row>
    <row r="27" spans="3:17" ht="15.75">
      <c r="C27" s="471"/>
      <c r="D27" s="471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</row>
    <row r="28" spans="3:17" ht="15.75">
      <c r="C28" s="471"/>
      <c r="D28" s="471"/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</row>
  </sheetData>
  <sheetProtection/>
  <mergeCells count="24">
    <mergeCell ref="R5:R6"/>
    <mergeCell ref="S5:U5"/>
    <mergeCell ref="L5:L6"/>
    <mergeCell ref="M5:M6"/>
    <mergeCell ref="N5:N6"/>
    <mergeCell ref="O5:O6"/>
    <mergeCell ref="P5:P6"/>
    <mergeCell ref="Q5:Q6"/>
    <mergeCell ref="E4:H4"/>
    <mergeCell ref="I4:O4"/>
    <mergeCell ref="F5:F6"/>
    <mergeCell ref="G5:G6"/>
    <mergeCell ref="H5:H6"/>
    <mergeCell ref="I5:I6"/>
    <mergeCell ref="A2:R2"/>
    <mergeCell ref="S2:U2"/>
    <mergeCell ref="A4:A6"/>
    <mergeCell ref="B4:B6"/>
    <mergeCell ref="C4:C6"/>
    <mergeCell ref="D4:D6"/>
    <mergeCell ref="P4:U4"/>
    <mergeCell ref="E5:E6"/>
    <mergeCell ref="J5:J6"/>
    <mergeCell ref="K5:K6"/>
  </mergeCells>
  <printOptions/>
  <pageMargins left="0.45" right="0.2" top="0.25" bottom="0.25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AA30"/>
  <sheetViews>
    <sheetView zoomScale="85" zoomScaleNormal="85" zoomScalePageLayoutView="0" workbookViewId="0" topLeftCell="A7">
      <selection activeCell="E33" sqref="E33"/>
    </sheetView>
  </sheetViews>
  <sheetFormatPr defaultColWidth="5.57421875" defaultRowHeight="12.75"/>
  <cols>
    <col min="1" max="1" width="4.140625" style="200" customWidth="1"/>
    <col min="2" max="2" width="28.7109375" style="201" customWidth="1"/>
    <col min="3" max="4" width="6.57421875" style="202" customWidth="1"/>
    <col min="5" max="18" width="6.57421875" style="201" customWidth="1"/>
    <col min="19" max="16384" width="5.57421875" style="201" customWidth="1"/>
  </cols>
  <sheetData>
    <row r="1" spans="1:27" s="168" customFormat="1" ht="19.5" customHeight="1">
      <c r="A1" s="644" t="s">
        <v>336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60"/>
      <c r="P1" s="547" t="s">
        <v>179</v>
      </c>
      <c r="Q1" s="537"/>
      <c r="R1" s="538"/>
      <c r="W1" s="380"/>
      <c r="X1" s="380"/>
      <c r="Y1" s="383"/>
      <c r="Z1" s="383"/>
      <c r="AA1" s="383"/>
    </row>
    <row r="2" spans="1:27" s="171" customFormat="1" ht="14.25" customHeight="1">
      <c r="A2" s="650"/>
      <c r="B2" s="650"/>
      <c r="C2" s="650"/>
      <c r="D2" s="650"/>
      <c r="E2" s="650"/>
      <c r="F2" s="650"/>
      <c r="G2" s="169"/>
      <c r="H2" s="169"/>
      <c r="I2" s="169"/>
      <c r="J2" s="169"/>
      <c r="K2" s="169"/>
      <c r="L2" s="169"/>
      <c r="M2" s="169"/>
      <c r="N2" s="169"/>
      <c r="O2" s="170"/>
      <c r="P2" s="382" t="s">
        <v>337</v>
      </c>
      <c r="Q2" s="400"/>
      <c r="R2" s="400"/>
      <c r="W2" s="384"/>
      <c r="X2" s="384"/>
      <c r="Y2" s="384"/>
      <c r="Z2" s="384"/>
      <c r="AA2" s="385"/>
    </row>
    <row r="3" spans="1:18" s="173" customFormat="1" ht="17.25" customHeight="1">
      <c r="A3" s="651" t="s">
        <v>1</v>
      </c>
      <c r="B3" s="651" t="s">
        <v>278</v>
      </c>
      <c r="C3" s="654" t="s">
        <v>137</v>
      </c>
      <c r="D3" s="654" t="s">
        <v>115</v>
      </c>
      <c r="E3" s="647" t="s">
        <v>273</v>
      </c>
      <c r="F3" s="648"/>
      <c r="G3" s="648"/>
      <c r="H3" s="647" t="s">
        <v>138</v>
      </c>
      <c r="I3" s="648"/>
      <c r="J3" s="648"/>
      <c r="K3" s="649" t="s">
        <v>298</v>
      </c>
      <c r="L3" s="649"/>
      <c r="M3" s="649"/>
      <c r="N3" s="649"/>
      <c r="O3" s="649"/>
      <c r="P3" s="649"/>
      <c r="Q3" s="649"/>
      <c r="R3" s="649"/>
    </row>
    <row r="4" spans="1:18" s="173" customFormat="1" ht="23.25" customHeight="1">
      <c r="A4" s="652"/>
      <c r="B4" s="652"/>
      <c r="C4" s="655"/>
      <c r="D4" s="655"/>
      <c r="E4" s="646" t="s">
        <v>4</v>
      </c>
      <c r="F4" s="646" t="s">
        <v>5</v>
      </c>
      <c r="G4" s="646" t="s">
        <v>41</v>
      </c>
      <c r="H4" s="646" t="s">
        <v>100</v>
      </c>
      <c r="I4" s="646" t="s">
        <v>300</v>
      </c>
      <c r="J4" s="646" t="s">
        <v>415</v>
      </c>
      <c r="K4" s="646" t="s">
        <v>140</v>
      </c>
      <c r="L4" s="646" t="s">
        <v>200</v>
      </c>
      <c r="M4" s="659" t="s">
        <v>65</v>
      </c>
      <c r="N4" s="659"/>
      <c r="O4" s="659"/>
      <c r="P4" s="659" t="s">
        <v>199</v>
      </c>
      <c r="Q4" s="659"/>
      <c r="R4" s="659"/>
    </row>
    <row r="5" spans="1:18" s="174" customFormat="1" ht="122.25" customHeight="1">
      <c r="A5" s="653"/>
      <c r="B5" s="653"/>
      <c r="C5" s="656"/>
      <c r="D5" s="656"/>
      <c r="E5" s="646"/>
      <c r="F5" s="646"/>
      <c r="G5" s="646"/>
      <c r="H5" s="646"/>
      <c r="I5" s="646"/>
      <c r="J5" s="646"/>
      <c r="K5" s="646"/>
      <c r="L5" s="646"/>
      <c r="M5" s="350" t="s">
        <v>141</v>
      </c>
      <c r="N5" s="350" t="s">
        <v>142</v>
      </c>
      <c r="O5" s="350" t="s">
        <v>233</v>
      </c>
      <c r="P5" s="350" t="s">
        <v>143</v>
      </c>
      <c r="Q5" s="350" t="s">
        <v>144</v>
      </c>
      <c r="R5" s="350" t="s">
        <v>163</v>
      </c>
    </row>
    <row r="6" spans="1:18" s="177" customFormat="1" ht="15" customHeight="1">
      <c r="A6" s="176" t="s">
        <v>12</v>
      </c>
      <c r="B6" s="176" t="s">
        <v>13</v>
      </c>
      <c r="C6" s="175">
        <v>1</v>
      </c>
      <c r="D6" s="176">
        <v>2</v>
      </c>
      <c r="E6" s="176">
        <v>3</v>
      </c>
      <c r="F6" s="176">
        <v>4</v>
      </c>
      <c r="G6" s="176">
        <v>5</v>
      </c>
      <c r="H6" s="176">
        <v>6</v>
      </c>
      <c r="I6" s="176">
        <v>7</v>
      </c>
      <c r="J6" s="176">
        <v>8</v>
      </c>
      <c r="K6" s="176">
        <v>9</v>
      </c>
      <c r="L6" s="176">
        <v>10</v>
      </c>
      <c r="M6" s="176">
        <v>11</v>
      </c>
      <c r="N6" s="176">
        <v>12</v>
      </c>
      <c r="O6" s="176">
        <v>13</v>
      </c>
      <c r="P6" s="176">
        <v>14</v>
      </c>
      <c r="Q6" s="176">
        <v>15</v>
      </c>
      <c r="R6" s="176">
        <v>16</v>
      </c>
    </row>
    <row r="7" spans="1:18" s="180" customFormat="1" ht="15" customHeight="1">
      <c r="A7" s="178" t="s">
        <v>14</v>
      </c>
      <c r="B7" s="179" t="s">
        <v>15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</row>
    <row r="8" spans="1:18" s="180" customFormat="1" ht="18.75" customHeight="1">
      <c r="A8" s="286">
        <v>1</v>
      </c>
      <c r="B8" s="287" t="s">
        <v>16</v>
      </c>
      <c r="C8" s="288"/>
      <c r="D8" s="289">
        <f>SUM(E8:G8)</f>
        <v>0</v>
      </c>
      <c r="E8" s="28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</row>
    <row r="9" spans="1:18" s="180" customFormat="1" ht="18.75" customHeight="1">
      <c r="A9" s="182">
        <v>2</v>
      </c>
      <c r="B9" s="183" t="s">
        <v>17</v>
      </c>
      <c r="C9" s="290"/>
      <c r="D9" s="289">
        <f>SUM(E9:G9)</f>
        <v>0</v>
      </c>
      <c r="E9" s="29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</row>
    <row r="10" spans="1:18" s="180" customFormat="1" ht="18.75" customHeight="1">
      <c r="A10" s="182">
        <v>3</v>
      </c>
      <c r="B10" s="183" t="s">
        <v>18</v>
      </c>
      <c r="C10" s="290"/>
      <c r="D10" s="289">
        <f>SUM(E10:G10)</f>
        <v>0</v>
      </c>
      <c r="E10" s="29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</row>
    <row r="11" spans="1:18" s="180" customFormat="1" ht="18.75" customHeight="1">
      <c r="A11" s="185">
        <v>4</v>
      </c>
      <c r="B11" s="186" t="s">
        <v>19</v>
      </c>
      <c r="C11" s="292"/>
      <c r="D11" s="289">
        <f>SUM(E11:G11)</f>
        <v>0</v>
      </c>
      <c r="E11" s="187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</row>
    <row r="12" spans="1:18" s="295" customFormat="1" ht="17.25" customHeight="1">
      <c r="A12" s="293"/>
      <c r="B12" s="293" t="s">
        <v>245</v>
      </c>
      <c r="C12" s="294">
        <f>SUM(C8:C11)</f>
        <v>0</v>
      </c>
      <c r="D12" s="294">
        <f aca="true" t="shared" si="0" ref="D12:R12">SUM(D8:D11)</f>
        <v>0</v>
      </c>
      <c r="E12" s="294">
        <f t="shared" si="0"/>
        <v>0</v>
      </c>
      <c r="F12" s="294">
        <f t="shared" si="0"/>
        <v>0</v>
      </c>
      <c r="G12" s="294">
        <f t="shared" si="0"/>
        <v>0</v>
      </c>
      <c r="H12" s="294">
        <f t="shared" si="0"/>
        <v>0</v>
      </c>
      <c r="I12" s="294">
        <f t="shared" si="0"/>
        <v>0</v>
      </c>
      <c r="J12" s="294">
        <f t="shared" si="0"/>
        <v>0</v>
      </c>
      <c r="K12" s="294">
        <f t="shared" si="0"/>
        <v>0</v>
      </c>
      <c r="L12" s="294">
        <f t="shared" si="0"/>
        <v>0</v>
      </c>
      <c r="M12" s="294">
        <f t="shared" si="0"/>
        <v>0</v>
      </c>
      <c r="N12" s="294">
        <f t="shared" si="0"/>
        <v>0</v>
      </c>
      <c r="O12" s="294">
        <f t="shared" si="0"/>
        <v>0</v>
      </c>
      <c r="P12" s="294">
        <f t="shared" si="0"/>
        <v>0</v>
      </c>
      <c r="Q12" s="294">
        <f t="shared" si="0"/>
        <v>0</v>
      </c>
      <c r="R12" s="294">
        <f t="shared" si="0"/>
        <v>0</v>
      </c>
    </row>
    <row r="13" spans="1:18" s="180" customFormat="1" ht="18.75" customHeight="1">
      <c r="A13" s="189" t="s">
        <v>20</v>
      </c>
      <c r="B13" s="179" t="s">
        <v>145</v>
      </c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</row>
    <row r="14" spans="1:18" s="180" customFormat="1" ht="18.75" customHeight="1">
      <c r="A14" s="182">
        <v>5</v>
      </c>
      <c r="B14" s="298" t="s">
        <v>197</v>
      </c>
      <c r="C14" s="296"/>
      <c r="D14" s="297">
        <f>SUM(E14:G14)</f>
        <v>0</v>
      </c>
      <c r="E14" s="13"/>
      <c r="F14" s="214"/>
      <c r="G14" s="21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</row>
    <row r="15" spans="1:18" s="180" customFormat="1" ht="18.75" customHeight="1">
      <c r="A15" s="182">
        <v>6</v>
      </c>
      <c r="B15" s="298" t="s">
        <v>198</v>
      </c>
      <c r="C15" s="296"/>
      <c r="D15" s="297">
        <f aca="true" t="shared" si="1" ref="D15:D21">SUM(E15:G15)</f>
        <v>0</v>
      </c>
      <c r="E15" s="13"/>
      <c r="F15" s="214"/>
      <c r="G15" s="21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 s="180" customFormat="1" ht="18.75" customHeight="1">
      <c r="A16" s="182">
        <v>7</v>
      </c>
      <c r="B16" s="183" t="s">
        <v>5</v>
      </c>
      <c r="C16" s="296"/>
      <c r="D16" s="297">
        <f t="shared" si="1"/>
        <v>0</v>
      </c>
      <c r="E16" s="13"/>
      <c r="F16" s="214"/>
      <c r="G16" s="21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</row>
    <row r="17" spans="1:18" s="180" customFormat="1" ht="18.75" customHeight="1">
      <c r="A17" s="182">
        <v>8</v>
      </c>
      <c r="B17" s="183" t="s">
        <v>73</v>
      </c>
      <c r="C17" s="296"/>
      <c r="D17" s="297">
        <f t="shared" si="1"/>
        <v>0</v>
      </c>
      <c r="E17" s="13"/>
      <c r="F17" s="184"/>
      <c r="G17" s="21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</row>
    <row r="18" spans="1:18" s="180" customFormat="1" ht="18.75" customHeight="1">
      <c r="A18" s="182">
        <v>9</v>
      </c>
      <c r="B18" s="183" t="s">
        <v>327</v>
      </c>
      <c r="C18" s="296"/>
      <c r="D18" s="297">
        <f t="shared" si="1"/>
        <v>0</v>
      </c>
      <c r="E18" s="13"/>
      <c r="F18" s="184"/>
      <c r="G18" s="21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</row>
    <row r="19" spans="1:18" s="180" customFormat="1" ht="18.75" customHeight="1">
      <c r="A19" s="182">
        <v>10</v>
      </c>
      <c r="B19" s="183" t="s">
        <v>147</v>
      </c>
      <c r="C19" s="296"/>
      <c r="D19" s="297">
        <f t="shared" si="1"/>
        <v>0</v>
      </c>
      <c r="E19" s="13"/>
      <c r="F19" s="184"/>
      <c r="G19" s="21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</row>
    <row r="20" spans="1:18" s="180" customFormat="1" ht="18.75" customHeight="1">
      <c r="A20" s="182">
        <v>11</v>
      </c>
      <c r="B20" s="183" t="s">
        <v>148</v>
      </c>
      <c r="C20" s="296"/>
      <c r="D20" s="297">
        <f t="shared" si="1"/>
        <v>0</v>
      </c>
      <c r="E20" s="13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</row>
    <row r="21" spans="1:18" s="180" customFormat="1" ht="18.75" customHeight="1">
      <c r="A21" s="182">
        <v>12</v>
      </c>
      <c r="B21" s="193" t="s">
        <v>77</v>
      </c>
      <c r="C21" s="299"/>
      <c r="D21" s="297">
        <f t="shared" si="1"/>
        <v>0</v>
      </c>
      <c r="E21" s="21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</row>
    <row r="22" spans="1:18" s="295" customFormat="1" ht="16.5" customHeight="1">
      <c r="A22" s="300"/>
      <c r="B22" s="301" t="s">
        <v>297</v>
      </c>
      <c r="C22" s="302">
        <f>SUM(C14:C21)</f>
        <v>0</v>
      </c>
      <c r="D22" s="302">
        <f aca="true" t="shared" si="2" ref="D22:R22">SUM(D14:D21)</f>
        <v>0</v>
      </c>
      <c r="E22" s="302">
        <f t="shared" si="2"/>
        <v>0</v>
      </c>
      <c r="F22" s="302">
        <f t="shared" si="2"/>
        <v>0</v>
      </c>
      <c r="G22" s="302">
        <f t="shared" si="2"/>
        <v>0</v>
      </c>
      <c r="H22" s="302">
        <f t="shared" si="2"/>
        <v>0</v>
      </c>
      <c r="I22" s="302">
        <f t="shared" si="2"/>
        <v>0</v>
      </c>
      <c r="J22" s="302">
        <f t="shared" si="2"/>
        <v>0</v>
      </c>
      <c r="K22" s="302">
        <f t="shared" si="2"/>
        <v>0</v>
      </c>
      <c r="L22" s="302">
        <f t="shared" si="2"/>
        <v>0</v>
      </c>
      <c r="M22" s="302">
        <f t="shared" si="2"/>
        <v>0</v>
      </c>
      <c r="N22" s="302">
        <f t="shared" si="2"/>
        <v>0</v>
      </c>
      <c r="O22" s="302">
        <f t="shared" si="2"/>
        <v>0</v>
      </c>
      <c r="P22" s="302">
        <f t="shared" si="2"/>
        <v>0</v>
      </c>
      <c r="Q22" s="302">
        <f t="shared" si="2"/>
        <v>0</v>
      </c>
      <c r="R22" s="294">
        <f t="shared" si="2"/>
        <v>0</v>
      </c>
    </row>
    <row r="23" spans="1:18" s="180" customFormat="1" ht="19.5" customHeight="1">
      <c r="A23" s="172" t="s">
        <v>26</v>
      </c>
      <c r="B23" s="195" t="s">
        <v>122</v>
      </c>
      <c r="C23" s="351"/>
      <c r="D23" s="303"/>
      <c r="E23" s="196"/>
      <c r="F23" s="196"/>
      <c r="G23" s="196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</row>
    <row r="24" spans="1:10" s="199" customFormat="1" ht="21.75" customHeight="1">
      <c r="A24" s="197"/>
      <c r="B24" s="198"/>
      <c r="C24" s="661"/>
      <c r="D24" s="661"/>
      <c r="E24" s="661"/>
      <c r="F24" s="661"/>
      <c r="G24" s="661"/>
      <c r="H24" s="661"/>
      <c r="I24" s="661"/>
      <c r="J24" s="661"/>
    </row>
    <row r="25" spans="1:10" s="199" customFormat="1" ht="21.75" customHeight="1">
      <c r="A25" s="197"/>
      <c r="B25" s="198"/>
      <c r="C25" s="487"/>
      <c r="D25" s="487"/>
      <c r="E25" s="487"/>
      <c r="F25" s="487"/>
      <c r="G25" s="487"/>
      <c r="H25" s="487"/>
      <c r="I25" s="487"/>
      <c r="J25" s="487"/>
    </row>
    <row r="26" spans="1:19" s="199" customFormat="1" ht="19.5" customHeight="1">
      <c r="A26" s="197"/>
      <c r="C26" s="475" t="b">
        <f>IF(C12=C22,TRUE,FALSE)</f>
        <v>1</v>
      </c>
      <c r="D26" s="475" t="b">
        <f aca="true" t="shared" si="3" ref="D26:R26">IF(D12=D22,TRUE,FALSE)</f>
        <v>1</v>
      </c>
      <c r="E26" s="475" t="b">
        <f t="shared" si="3"/>
        <v>1</v>
      </c>
      <c r="F26" s="475" t="b">
        <f t="shared" si="3"/>
        <v>1</v>
      </c>
      <c r="G26" s="475" t="b">
        <f t="shared" si="3"/>
        <v>1</v>
      </c>
      <c r="H26" s="475" t="b">
        <f t="shared" si="3"/>
        <v>1</v>
      </c>
      <c r="I26" s="475" t="b">
        <f t="shared" si="3"/>
        <v>1</v>
      </c>
      <c r="J26" s="475" t="b">
        <f t="shared" si="3"/>
        <v>1</v>
      </c>
      <c r="K26" s="475" t="b">
        <f t="shared" si="3"/>
        <v>1</v>
      </c>
      <c r="L26" s="475" t="b">
        <f t="shared" si="3"/>
        <v>1</v>
      </c>
      <c r="M26" s="475" t="b">
        <f t="shared" si="3"/>
        <v>1</v>
      </c>
      <c r="N26" s="475" t="b">
        <f t="shared" si="3"/>
        <v>1</v>
      </c>
      <c r="O26" s="475" t="b">
        <f t="shared" si="3"/>
        <v>1</v>
      </c>
      <c r="P26" s="475" t="b">
        <f t="shared" si="3"/>
        <v>1</v>
      </c>
      <c r="Q26" s="475" t="b">
        <f t="shared" si="3"/>
        <v>1</v>
      </c>
      <c r="R26" s="475" t="b">
        <f t="shared" si="3"/>
        <v>1</v>
      </c>
      <c r="S26" s="393"/>
    </row>
    <row r="27" spans="3:19" ht="15.75">
      <c r="C27" s="468"/>
      <c r="D27" s="468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</row>
    <row r="28" spans="3:19" ht="15.75">
      <c r="C28" s="468"/>
      <c r="D28" s="468"/>
      <c r="E28" s="225"/>
      <c r="F28" s="225"/>
      <c r="G28" s="225"/>
      <c r="H28" s="225"/>
      <c r="I28" s="225"/>
      <c r="J28" s="225"/>
      <c r="K28" s="225" t="b">
        <f>IF(K22+L22=D22,TRUE,FALSE)</f>
        <v>1</v>
      </c>
      <c r="L28" s="225"/>
      <c r="M28" s="225"/>
      <c r="N28" s="225"/>
      <c r="O28" s="225"/>
      <c r="P28" s="225"/>
      <c r="Q28" s="225"/>
      <c r="R28" s="225"/>
      <c r="S28" s="225"/>
    </row>
    <row r="29" spans="3:19" ht="15.75">
      <c r="C29" s="468"/>
      <c r="D29" s="468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</row>
    <row r="30" spans="3:19" ht="15.75">
      <c r="C30" s="468"/>
      <c r="D30" s="468"/>
      <c r="E30" s="225"/>
      <c r="F30" s="225"/>
      <c r="G30" s="225"/>
      <c r="H30" s="225"/>
      <c r="I30" s="225"/>
      <c r="J30" s="225"/>
      <c r="K30" s="225"/>
      <c r="L30" s="225"/>
      <c r="M30" s="225" t="b">
        <f>IF(M22+N22+O22=L22,TRUE,FALSE)</f>
        <v>1</v>
      </c>
      <c r="N30" s="225"/>
      <c r="O30" s="225"/>
      <c r="P30" s="225"/>
      <c r="Q30" s="225"/>
      <c r="R30" s="225"/>
      <c r="S30" s="225"/>
    </row>
  </sheetData>
  <sheetProtection/>
  <mergeCells count="21">
    <mergeCell ref="L4:L5"/>
    <mergeCell ref="I4:I5"/>
    <mergeCell ref="A1:O1"/>
    <mergeCell ref="P4:R4"/>
    <mergeCell ref="M4:O4"/>
    <mergeCell ref="K3:R3"/>
    <mergeCell ref="P1:R1"/>
    <mergeCell ref="A2:F2"/>
    <mergeCell ref="C3:C5"/>
    <mergeCell ref="B3:B5"/>
    <mergeCell ref="K4:K5"/>
    <mergeCell ref="J4:J5"/>
    <mergeCell ref="A3:A5"/>
    <mergeCell ref="G4:G5"/>
    <mergeCell ref="C24:J24"/>
    <mergeCell ref="H3:J3"/>
    <mergeCell ref="E4:E5"/>
    <mergeCell ref="F4:F5"/>
    <mergeCell ref="E3:G3"/>
    <mergeCell ref="D3:D5"/>
    <mergeCell ref="H4:H5"/>
  </mergeCells>
  <printOptions/>
  <pageMargins left="0.5" right="0.25" top="0.25" bottom="0.25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2:AG22"/>
  <sheetViews>
    <sheetView zoomScalePageLayoutView="0" workbookViewId="0" topLeftCell="A4">
      <selection activeCell="H14" sqref="H14"/>
    </sheetView>
  </sheetViews>
  <sheetFormatPr defaultColWidth="5.57421875" defaultRowHeight="12.75"/>
  <cols>
    <col min="1" max="1" width="4.140625" style="35" customWidth="1"/>
    <col min="2" max="2" width="26.28125" style="43" customWidth="1"/>
    <col min="3" max="3" width="4.140625" style="61" customWidth="1"/>
    <col min="4" max="4" width="3.57421875" style="43" customWidth="1"/>
    <col min="5" max="5" width="4.00390625" style="43" customWidth="1"/>
    <col min="6" max="6" width="3.7109375" style="43" customWidth="1"/>
    <col min="7" max="7" width="3.57421875" style="43" customWidth="1"/>
    <col min="8" max="8" width="3.8515625" style="43" customWidth="1"/>
    <col min="9" max="9" width="3.57421875" style="43" customWidth="1"/>
    <col min="10" max="10" width="3.7109375" style="43" customWidth="1"/>
    <col min="11" max="11" width="3.28125" style="43" customWidth="1"/>
    <col min="12" max="12" width="4.7109375" style="43" customWidth="1"/>
    <col min="13" max="13" width="3.421875" style="43" customWidth="1"/>
    <col min="14" max="14" width="3.140625" style="43" customWidth="1"/>
    <col min="15" max="15" width="3.421875" style="43" customWidth="1"/>
    <col min="16" max="17" width="3.7109375" style="43" customWidth="1"/>
    <col min="18" max="19" width="3.57421875" style="43" customWidth="1"/>
    <col min="20" max="20" width="4.140625" style="43" customWidth="1"/>
    <col min="21" max="21" width="3.7109375" style="43" customWidth="1"/>
    <col min="22" max="22" width="3.8515625" style="43" customWidth="1"/>
    <col min="23" max="23" width="3.57421875" style="43" customWidth="1"/>
    <col min="24" max="24" width="4.00390625" style="43" customWidth="1"/>
    <col min="25" max="25" width="3.00390625" style="43" customWidth="1"/>
    <col min="26" max="27" width="3.421875" style="43" customWidth="1"/>
    <col min="28" max="28" width="3.7109375" style="43" customWidth="1"/>
    <col min="29" max="29" width="3.00390625" style="43" customWidth="1"/>
    <col min="30" max="30" width="3.8515625" style="43" customWidth="1"/>
    <col min="31" max="31" width="4.00390625" style="43" customWidth="1"/>
    <col min="32" max="32" width="3.8515625" style="43" customWidth="1"/>
    <col min="33" max="33" width="4.00390625" style="43" customWidth="1"/>
    <col min="34" max="16384" width="5.57421875" style="43" customWidth="1"/>
  </cols>
  <sheetData>
    <row r="1" ht="18" customHeight="1"/>
    <row r="2" spans="2:33" s="63" customFormat="1" ht="24.75" customHeight="1">
      <c r="B2" s="579" t="s">
        <v>257</v>
      </c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619" t="s">
        <v>259</v>
      </c>
      <c r="AF2" s="619"/>
      <c r="AG2" s="619"/>
    </row>
    <row r="3" spans="1:33" s="80" customFormat="1" ht="15.75" customHeight="1">
      <c r="A3" s="554"/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23" t="s">
        <v>167</v>
      </c>
      <c r="AE3" s="723"/>
      <c r="AF3" s="723"/>
      <c r="AG3" s="723"/>
    </row>
    <row r="4" spans="1:33" s="81" customFormat="1" ht="24" customHeight="1">
      <c r="A4" s="559" t="s">
        <v>1</v>
      </c>
      <c r="B4" s="563" t="s">
        <v>75</v>
      </c>
      <c r="C4" s="566" t="s">
        <v>40</v>
      </c>
      <c r="D4" s="717" t="s">
        <v>2</v>
      </c>
      <c r="E4" s="718"/>
      <c r="F4" s="718"/>
      <c r="G4" s="719"/>
      <c r="H4" s="717" t="s">
        <v>3</v>
      </c>
      <c r="I4" s="718"/>
      <c r="J4" s="718"/>
      <c r="K4" s="718"/>
      <c r="L4" s="718"/>
      <c r="M4" s="718"/>
      <c r="N4" s="672" t="s">
        <v>298</v>
      </c>
      <c r="O4" s="673"/>
      <c r="P4" s="673"/>
      <c r="Q4" s="673"/>
      <c r="R4" s="673"/>
      <c r="S4" s="673"/>
      <c r="T4" s="673"/>
      <c r="U4" s="673"/>
      <c r="V4" s="673"/>
      <c r="W4" s="673"/>
      <c r="X4" s="673"/>
      <c r="Y4" s="673"/>
      <c r="Z4" s="673"/>
      <c r="AA4" s="673"/>
      <c r="AB4" s="673"/>
      <c r="AC4" s="673"/>
      <c r="AD4" s="673"/>
      <c r="AE4" s="673"/>
      <c r="AF4" s="673"/>
      <c r="AG4" s="674"/>
    </row>
    <row r="5" spans="1:33" s="81" customFormat="1" ht="36" customHeight="1">
      <c r="A5" s="560"/>
      <c r="B5" s="564"/>
      <c r="C5" s="567"/>
      <c r="D5" s="720"/>
      <c r="E5" s="721"/>
      <c r="F5" s="721"/>
      <c r="G5" s="722"/>
      <c r="H5" s="720"/>
      <c r="I5" s="721"/>
      <c r="J5" s="721"/>
      <c r="K5" s="721"/>
      <c r="L5" s="721"/>
      <c r="M5" s="721"/>
      <c r="N5" s="716" t="s">
        <v>289</v>
      </c>
      <c r="O5" s="562" t="s">
        <v>10</v>
      </c>
      <c r="P5" s="724" t="s">
        <v>274</v>
      </c>
      <c r="Q5" s="725"/>
      <c r="R5" s="725"/>
      <c r="S5" s="725"/>
      <c r="T5" s="725"/>
      <c r="U5" s="725"/>
      <c r="V5" s="725"/>
      <c r="W5" s="725"/>
      <c r="X5" s="725"/>
      <c r="Y5" s="725"/>
      <c r="Z5" s="725"/>
      <c r="AA5" s="725"/>
      <c r="AB5" s="725"/>
      <c r="AC5" s="726"/>
      <c r="AD5" s="727" t="s">
        <v>279</v>
      </c>
      <c r="AE5" s="728"/>
      <c r="AF5" s="728"/>
      <c r="AG5" s="729"/>
    </row>
    <row r="6" spans="1:33" s="81" customFormat="1" ht="24.75" customHeight="1">
      <c r="A6" s="560"/>
      <c r="B6" s="564"/>
      <c r="C6" s="567"/>
      <c r="D6" s="733" t="s">
        <v>4</v>
      </c>
      <c r="E6" s="557" t="s">
        <v>5</v>
      </c>
      <c r="F6" s="557" t="s">
        <v>41</v>
      </c>
      <c r="G6" s="557" t="s">
        <v>70</v>
      </c>
      <c r="H6" s="557" t="s">
        <v>212</v>
      </c>
      <c r="I6" s="557" t="s">
        <v>213</v>
      </c>
      <c r="J6" s="557" t="s">
        <v>214</v>
      </c>
      <c r="K6" s="557" t="s">
        <v>64</v>
      </c>
      <c r="L6" s="557" t="s">
        <v>183</v>
      </c>
      <c r="M6" s="557" t="s">
        <v>53</v>
      </c>
      <c r="N6" s="716"/>
      <c r="O6" s="562"/>
      <c r="P6" s="736" t="s">
        <v>66</v>
      </c>
      <c r="Q6" s="576" t="s">
        <v>100</v>
      </c>
      <c r="R6" s="577"/>
      <c r="S6" s="577"/>
      <c r="T6" s="577"/>
      <c r="U6" s="578"/>
      <c r="V6" s="730" t="s">
        <v>215</v>
      </c>
      <c r="W6" s="731"/>
      <c r="X6" s="731"/>
      <c r="Y6" s="732"/>
      <c r="Z6" s="730" t="s">
        <v>206</v>
      </c>
      <c r="AA6" s="731"/>
      <c r="AB6" s="731"/>
      <c r="AC6" s="732"/>
      <c r="AD6" s="710" t="s">
        <v>66</v>
      </c>
      <c r="AE6" s="735" t="s">
        <v>10</v>
      </c>
      <c r="AF6" s="735" t="s">
        <v>11</v>
      </c>
      <c r="AG6" s="557" t="s">
        <v>184</v>
      </c>
    </row>
    <row r="7" spans="1:33" s="83" customFormat="1" ht="104.25" customHeight="1">
      <c r="A7" s="560"/>
      <c r="B7" s="564"/>
      <c r="C7" s="567"/>
      <c r="D7" s="734"/>
      <c r="E7" s="558"/>
      <c r="F7" s="558"/>
      <c r="G7" s="558"/>
      <c r="H7" s="558"/>
      <c r="I7" s="558"/>
      <c r="J7" s="558"/>
      <c r="K7" s="558"/>
      <c r="L7" s="558"/>
      <c r="M7" s="558"/>
      <c r="N7" s="716"/>
      <c r="O7" s="562"/>
      <c r="P7" s="737"/>
      <c r="Q7" s="272" t="s">
        <v>220</v>
      </c>
      <c r="R7" s="65" t="s">
        <v>67</v>
      </c>
      <c r="S7" s="66" t="s">
        <v>219</v>
      </c>
      <c r="T7" s="66" t="s">
        <v>221</v>
      </c>
      <c r="U7" s="66" t="s">
        <v>9</v>
      </c>
      <c r="V7" s="46" t="s">
        <v>207</v>
      </c>
      <c r="W7" s="46" t="s">
        <v>208</v>
      </c>
      <c r="X7" s="46" t="s">
        <v>209</v>
      </c>
      <c r="Y7" s="46" t="s">
        <v>163</v>
      </c>
      <c r="Z7" s="46" t="s">
        <v>207</v>
      </c>
      <c r="AA7" s="46" t="s">
        <v>208</v>
      </c>
      <c r="AB7" s="46" t="s">
        <v>209</v>
      </c>
      <c r="AC7" s="46" t="s">
        <v>163</v>
      </c>
      <c r="AD7" s="710"/>
      <c r="AE7" s="735"/>
      <c r="AF7" s="735"/>
      <c r="AG7" s="735"/>
    </row>
    <row r="8" spans="1:33" s="6" customFormat="1" ht="15" customHeight="1">
      <c r="A8" s="5" t="s">
        <v>12</v>
      </c>
      <c r="B8" s="5" t="s">
        <v>13</v>
      </c>
      <c r="C8" s="5">
        <v>1</v>
      </c>
      <c r="D8" s="5">
        <v>2</v>
      </c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5">
        <v>10</v>
      </c>
      <c r="M8" s="5">
        <v>11</v>
      </c>
      <c r="N8" s="5">
        <v>12</v>
      </c>
      <c r="O8" s="5">
        <v>13</v>
      </c>
      <c r="P8" s="5">
        <v>14</v>
      </c>
      <c r="Q8" s="5">
        <v>15</v>
      </c>
      <c r="R8" s="5">
        <v>16</v>
      </c>
      <c r="S8" s="5">
        <v>17</v>
      </c>
      <c r="T8" s="5">
        <v>18</v>
      </c>
      <c r="U8" s="5">
        <v>19</v>
      </c>
      <c r="V8" s="5">
        <v>20</v>
      </c>
      <c r="W8" s="5">
        <v>21</v>
      </c>
      <c r="X8" s="5">
        <v>22</v>
      </c>
      <c r="Y8" s="5">
        <v>23</v>
      </c>
      <c r="Z8" s="5">
        <v>24</v>
      </c>
      <c r="AA8" s="5">
        <v>25</v>
      </c>
      <c r="AB8" s="5">
        <v>26</v>
      </c>
      <c r="AC8" s="5">
        <v>27</v>
      </c>
      <c r="AD8" s="5">
        <v>28</v>
      </c>
      <c r="AE8" s="5">
        <v>29</v>
      </c>
      <c r="AF8" s="5">
        <v>30</v>
      </c>
      <c r="AG8" s="5">
        <v>31</v>
      </c>
    </row>
    <row r="9" spans="1:33" s="88" customFormat="1" ht="24.75" customHeight="1">
      <c r="A9" s="84">
        <v>1</v>
      </c>
      <c r="B9" s="273" t="s">
        <v>68</v>
      </c>
      <c r="C9" s="274">
        <f>SUM(D9:G9)</f>
        <v>0</v>
      </c>
      <c r="D9" s="85"/>
      <c r="E9" s="214"/>
      <c r="F9" s="214"/>
      <c r="G9" s="214"/>
      <c r="H9" s="241"/>
      <c r="I9" s="86"/>
      <c r="J9" s="86"/>
      <c r="K9" s="86"/>
      <c r="L9" s="86"/>
      <c r="M9" s="86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5"/>
      <c r="AA9" s="85"/>
      <c r="AB9" s="85"/>
      <c r="AC9" s="85"/>
      <c r="AD9" s="85"/>
      <c r="AE9" s="85"/>
      <c r="AF9" s="85"/>
      <c r="AG9" s="85"/>
    </row>
    <row r="10" spans="1:33" s="88" customFormat="1" ht="24.75" customHeight="1">
      <c r="A10" s="89">
        <v>2</v>
      </c>
      <c r="B10" s="12" t="s">
        <v>76</v>
      </c>
      <c r="C10" s="274">
        <f aca="true" t="shared" si="0" ref="C10:C19">SUM(D10:G10)</f>
        <v>0</v>
      </c>
      <c r="D10" s="90"/>
      <c r="E10" s="214"/>
      <c r="F10" s="214"/>
      <c r="G10" s="214"/>
      <c r="H10" s="242"/>
      <c r="I10" s="91"/>
      <c r="J10" s="90"/>
      <c r="K10" s="90"/>
      <c r="L10" s="90"/>
      <c r="M10" s="90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0"/>
      <c r="AA10" s="90"/>
      <c r="AB10" s="90"/>
      <c r="AC10" s="90"/>
      <c r="AD10" s="90"/>
      <c r="AE10" s="90"/>
      <c r="AF10" s="90"/>
      <c r="AG10" s="90"/>
    </row>
    <row r="11" spans="1:33" s="9" customFormat="1" ht="24.75" customHeight="1">
      <c r="A11" s="69">
        <v>3</v>
      </c>
      <c r="B11" s="12" t="s">
        <v>71</v>
      </c>
      <c r="C11" s="274">
        <f t="shared" si="0"/>
        <v>0</v>
      </c>
      <c r="D11" s="55"/>
      <c r="E11" s="214"/>
      <c r="F11" s="214"/>
      <c r="G11" s="214"/>
      <c r="H11" s="214"/>
      <c r="I11" s="214"/>
      <c r="J11" s="214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55"/>
      <c r="AA11" s="55"/>
      <c r="AB11" s="55"/>
      <c r="AC11" s="55"/>
      <c r="AD11" s="55"/>
      <c r="AE11" s="55"/>
      <c r="AF11" s="55"/>
      <c r="AG11" s="55"/>
    </row>
    <row r="12" spans="1:33" s="9" customFormat="1" ht="24.75" customHeight="1">
      <c r="A12" s="89">
        <v>4</v>
      </c>
      <c r="B12" s="12" t="s">
        <v>45</v>
      </c>
      <c r="C12" s="274">
        <f t="shared" si="0"/>
        <v>0</v>
      </c>
      <c r="D12" s="55"/>
      <c r="E12" s="214"/>
      <c r="F12" s="214"/>
      <c r="G12" s="214"/>
      <c r="H12" s="243"/>
      <c r="I12" s="55"/>
      <c r="J12" s="55"/>
      <c r="K12" s="55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55"/>
      <c r="AA12" s="55"/>
      <c r="AB12" s="55"/>
      <c r="AC12" s="55"/>
      <c r="AD12" s="55"/>
      <c r="AE12" s="55"/>
      <c r="AF12" s="55"/>
      <c r="AG12" s="55"/>
    </row>
    <row r="13" spans="1:33" s="9" customFormat="1" ht="24.75" customHeight="1">
      <c r="A13" s="69">
        <v>5</v>
      </c>
      <c r="B13" s="12" t="s">
        <v>69</v>
      </c>
      <c r="C13" s="274">
        <f t="shared" si="0"/>
        <v>0</v>
      </c>
      <c r="D13" s="55"/>
      <c r="E13" s="55"/>
      <c r="F13" s="214"/>
      <c r="G13" s="214"/>
      <c r="H13" s="243"/>
      <c r="I13" s="55"/>
      <c r="J13" s="55"/>
      <c r="K13" s="55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55"/>
      <c r="AA13" s="55"/>
      <c r="AB13" s="55"/>
      <c r="AC13" s="55"/>
      <c r="AD13" s="55"/>
      <c r="AE13" s="55"/>
      <c r="AF13" s="55"/>
      <c r="AG13" s="55"/>
    </row>
    <row r="14" spans="1:33" s="9" customFormat="1" ht="24.75" customHeight="1">
      <c r="A14" s="89">
        <v>6</v>
      </c>
      <c r="B14" s="93" t="s">
        <v>72</v>
      </c>
      <c r="C14" s="274">
        <f t="shared" si="0"/>
        <v>0</v>
      </c>
      <c r="D14" s="94"/>
      <c r="E14" s="55"/>
      <c r="F14" s="214"/>
      <c r="G14" s="214"/>
      <c r="H14" s="214"/>
      <c r="I14" s="55"/>
      <c r="J14" s="92"/>
      <c r="K14" s="92"/>
      <c r="L14" s="92"/>
      <c r="M14" s="92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6"/>
      <c r="AA14" s="96"/>
      <c r="AB14" s="96"/>
      <c r="AC14" s="96"/>
      <c r="AD14" s="96"/>
      <c r="AE14" s="96"/>
      <c r="AF14" s="96"/>
      <c r="AG14" s="96"/>
    </row>
    <row r="15" spans="1:33" s="9" customFormat="1" ht="24.75" customHeight="1">
      <c r="A15" s="69">
        <v>7</v>
      </c>
      <c r="B15" s="12" t="s">
        <v>74</v>
      </c>
      <c r="C15" s="274">
        <f t="shared" si="0"/>
        <v>0</v>
      </c>
      <c r="D15" s="55"/>
      <c r="E15" s="55"/>
      <c r="F15" s="214"/>
      <c r="G15" s="214"/>
      <c r="H15" s="214"/>
      <c r="I15" s="214"/>
      <c r="J15" s="214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55"/>
      <c r="AA15" s="55"/>
      <c r="AB15" s="55"/>
      <c r="AC15" s="55"/>
      <c r="AD15" s="55"/>
      <c r="AE15" s="55"/>
      <c r="AF15" s="55"/>
      <c r="AG15" s="55"/>
    </row>
    <row r="16" spans="1:33" s="9" customFormat="1" ht="24.75" customHeight="1">
      <c r="A16" s="89">
        <v>8</v>
      </c>
      <c r="B16" s="12" t="s">
        <v>47</v>
      </c>
      <c r="C16" s="274">
        <f t="shared" si="0"/>
        <v>0</v>
      </c>
      <c r="D16" s="55"/>
      <c r="E16" s="55"/>
      <c r="F16" s="214"/>
      <c r="G16" s="214"/>
      <c r="H16" s="243"/>
      <c r="I16" s="55"/>
      <c r="J16" s="214"/>
      <c r="K16" s="214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55"/>
      <c r="AA16" s="55"/>
      <c r="AB16" s="55"/>
      <c r="AC16" s="55"/>
      <c r="AD16" s="55"/>
      <c r="AE16" s="55"/>
      <c r="AF16" s="55"/>
      <c r="AG16" s="55"/>
    </row>
    <row r="17" spans="1:33" s="9" customFormat="1" ht="24.75" customHeight="1">
      <c r="A17" s="69">
        <v>9</v>
      </c>
      <c r="B17" s="12" t="s">
        <v>264</v>
      </c>
      <c r="C17" s="274">
        <f t="shared" si="0"/>
        <v>0</v>
      </c>
      <c r="D17" s="55"/>
      <c r="E17" s="55"/>
      <c r="F17" s="55"/>
      <c r="G17" s="214"/>
      <c r="H17" s="214"/>
      <c r="I17" s="55"/>
      <c r="J17" s="214"/>
      <c r="K17" s="214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55"/>
      <c r="AA17" s="55"/>
      <c r="AB17" s="55"/>
      <c r="AC17" s="55"/>
      <c r="AD17" s="55"/>
      <c r="AE17" s="55"/>
      <c r="AF17" s="55"/>
      <c r="AG17" s="55"/>
    </row>
    <row r="18" spans="1:33" s="9" customFormat="1" ht="25.5" customHeight="1">
      <c r="A18" s="89">
        <v>10</v>
      </c>
      <c r="B18" s="12" t="s">
        <v>403</v>
      </c>
      <c r="C18" s="274">
        <f t="shared" si="0"/>
        <v>0</v>
      </c>
      <c r="D18" s="55"/>
      <c r="E18" s="55"/>
      <c r="F18" s="55"/>
      <c r="G18" s="214"/>
      <c r="H18" s="243"/>
      <c r="I18" s="214"/>
      <c r="J18" s="214"/>
      <c r="K18" s="214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55"/>
      <c r="AA18" s="55"/>
      <c r="AB18" s="55"/>
      <c r="AC18" s="55"/>
      <c r="AD18" s="55"/>
      <c r="AE18" s="55"/>
      <c r="AF18" s="55"/>
      <c r="AG18" s="55"/>
    </row>
    <row r="19" spans="1:33" s="9" customFormat="1" ht="24">
      <c r="A19" s="89">
        <v>11</v>
      </c>
      <c r="B19" s="12" t="s">
        <v>462</v>
      </c>
      <c r="C19" s="274">
        <f t="shared" si="0"/>
        <v>0</v>
      </c>
      <c r="D19" s="55"/>
      <c r="E19" s="55"/>
      <c r="F19" s="55"/>
      <c r="G19" s="92"/>
      <c r="H19" s="243"/>
      <c r="I19" s="214"/>
      <c r="J19" s="214"/>
      <c r="K19" s="214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55"/>
      <c r="AA19" s="55"/>
      <c r="AB19" s="55"/>
      <c r="AC19" s="55"/>
      <c r="AD19" s="55"/>
      <c r="AE19" s="55"/>
      <c r="AF19" s="55"/>
      <c r="AG19" s="55"/>
    </row>
    <row r="20" spans="1:33" s="277" customFormat="1" ht="21" customHeight="1">
      <c r="A20" s="672" t="s">
        <v>293</v>
      </c>
      <c r="B20" s="674"/>
      <c r="C20" s="284">
        <f>SUM(C9:C19)</f>
        <v>0</v>
      </c>
      <c r="D20" s="284">
        <f aca="true" t="shared" si="1" ref="D20:AG20">SUM(D9:D19)</f>
        <v>0</v>
      </c>
      <c r="E20" s="284">
        <f t="shared" si="1"/>
        <v>0</v>
      </c>
      <c r="F20" s="284">
        <f t="shared" si="1"/>
        <v>0</v>
      </c>
      <c r="G20" s="284">
        <f t="shared" si="1"/>
        <v>0</v>
      </c>
      <c r="H20" s="284">
        <f t="shared" si="1"/>
        <v>0</v>
      </c>
      <c r="I20" s="284">
        <f t="shared" si="1"/>
        <v>0</v>
      </c>
      <c r="J20" s="284">
        <f t="shared" si="1"/>
        <v>0</v>
      </c>
      <c r="K20" s="284">
        <f t="shared" si="1"/>
        <v>0</v>
      </c>
      <c r="L20" s="284">
        <f t="shared" si="1"/>
        <v>0</v>
      </c>
      <c r="M20" s="284">
        <f t="shared" si="1"/>
        <v>0</v>
      </c>
      <c r="N20" s="284">
        <f t="shared" si="1"/>
        <v>0</v>
      </c>
      <c r="O20" s="284">
        <f t="shared" si="1"/>
        <v>0</v>
      </c>
      <c r="P20" s="284">
        <f t="shared" si="1"/>
        <v>0</v>
      </c>
      <c r="Q20" s="284">
        <f t="shared" si="1"/>
        <v>0</v>
      </c>
      <c r="R20" s="284">
        <f t="shared" si="1"/>
        <v>0</v>
      </c>
      <c r="S20" s="284">
        <f t="shared" si="1"/>
        <v>0</v>
      </c>
      <c r="T20" s="284">
        <f t="shared" si="1"/>
        <v>0</v>
      </c>
      <c r="U20" s="284">
        <f t="shared" si="1"/>
        <v>0</v>
      </c>
      <c r="V20" s="284">
        <f t="shared" si="1"/>
        <v>0</v>
      </c>
      <c r="W20" s="284">
        <f t="shared" si="1"/>
        <v>0</v>
      </c>
      <c r="X20" s="284">
        <f t="shared" si="1"/>
        <v>0</v>
      </c>
      <c r="Y20" s="284">
        <f t="shared" si="1"/>
        <v>0</v>
      </c>
      <c r="Z20" s="284">
        <f t="shared" si="1"/>
        <v>0</v>
      </c>
      <c r="AA20" s="284">
        <f t="shared" si="1"/>
        <v>0</v>
      </c>
      <c r="AB20" s="284">
        <f t="shared" si="1"/>
        <v>0</v>
      </c>
      <c r="AC20" s="284">
        <f t="shared" si="1"/>
        <v>0</v>
      </c>
      <c r="AD20" s="284">
        <f t="shared" si="1"/>
        <v>0</v>
      </c>
      <c r="AE20" s="284">
        <f t="shared" si="1"/>
        <v>0</v>
      </c>
      <c r="AF20" s="284">
        <f t="shared" si="1"/>
        <v>0</v>
      </c>
      <c r="AG20" s="284">
        <f t="shared" si="1"/>
        <v>0</v>
      </c>
    </row>
    <row r="22" spans="16:22" ht="15.75">
      <c r="P22" s="485" t="b">
        <f>IF(Q20+R20+S20+T20+U20=P20,TRUE,FALSE)</f>
        <v>1</v>
      </c>
      <c r="V22" s="485" t="b">
        <f>IF(V20+W20+X20+Y20=P20,TRUE,FALSE)</f>
        <v>1</v>
      </c>
    </row>
  </sheetData>
  <sheetProtection/>
  <mergeCells count="33">
    <mergeCell ref="AE6:AE7"/>
    <mergeCell ref="AF6:AF7"/>
    <mergeCell ref="AG6:AG7"/>
    <mergeCell ref="E6:E7"/>
    <mergeCell ref="F6:F7"/>
    <mergeCell ref="P6:P7"/>
    <mergeCell ref="C4:C7"/>
    <mergeCell ref="J6:J7"/>
    <mergeCell ref="H4:M5"/>
    <mergeCell ref="V6:Y6"/>
    <mergeCell ref="D6:D7"/>
    <mergeCell ref="M6:M7"/>
    <mergeCell ref="K6:K7"/>
    <mergeCell ref="AE2:AG2"/>
    <mergeCell ref="AD3:AG3"/>
    <mergeCell ref="P5:AC5"/>
    <mergeCell ref="Q6:U6"/>
    <mergeCell ref="B2:AD2"/>
    <mergeCell ref="N4:AG4"/>
    <mergeCell ref="AD6:AD7"/>
    <mergeCell ref="AD5:AG5"/>
    <mergeCell ref="A3:R3"/>
    <mergeCell ref="Z6:AC6"/>
    <mergeCell ref="A20:B20"/>
    <mergeCell ref="I6:I7"/>
    <mergeCell ref="N5:N7"/>
    <mergeCell ref="O5:O7"/>
    <mergeCell ref="L6:L7"/>
    <mergeCell ref="G6:G7"/>
    <mergeCell ref="H6:H7"/>
    <mergeCell ref="A4:A7"/>
    <mergeCell ref="B4:B7"/>
    <mergeCell ref="D4:G5"/>
  </mergeCells>
  <printOptions/>
  <pageMargins left="0.25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X34"/>
  <sheetViews>
    <sheetView zoomScale="130" zoomScaleNormal="130" zoomScalePageLayoutView="0" workbookViewId="0" topLeftCell="A16">
      <selection activeCell="K29" sqref="K29"/>
    </sheetView>
  </sheetViews>
  <sheetFormatPr defaultColWidth="9.140625" defaultRowHeight="12.75"/>
  <cols>
    <col min="1" max="1" width="4.57421875" style="278" customWidth="1"/>
    <col min="2" max="2" width="27.7109375" style="341" customWidth="1"/>
    <col min="3" max="3" width="6.7109375" style="329" customWidth="1"/>
    <col min="4" max="23" width="4.8515625" style="278" customWidth="1"/>
    <col min="24" max="16384" width="9.140625" style="278" customWidth="1"/>
  </cols>
  <sheetData>
    <row r="2" spans="1:23" ht="18.75">
      <c r="A2" s="539" t="s">
        <v>165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47" t="s">
        <v>38</v>
      </c>
      <c r="V2" s="537"/>
      <c r="W2" s="538"/>
    </row>
    <row r="3" spans="2:24" ht="19.5" customHeight="1">
      <c r="B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540" t="s">
        <v>167</v>
      </c>
      <c r="T3" s="540"/>
      <c r="U3" s="540"/>
      <c r="V3" s="540"/>
      <c r="W3" s="540"/>
      <c r="X3" s="356"/>
    </row>
    <row r="4" spans="1:23" ht="21.75" customHeight="1">
      <c r="A4" s="532" t="s">
        <v>91</v>
      </c>
      <c r="B4" s="535" t="s">
        <v>43</v>
      </c>
      <c r="C4" s="548" t="s">
        <v>40</v>
      </c>
      <c r="D4" s="544" t="s">
        <v>2</v>
      </c>
      <c r="E4" s="545"/>
      <c r="F4" s="545"/>
      <c r="G4" s="545"/>
      <c r="H4" s="545"/>
      <c r="I4" s="545"/>
      <c r="J4" s="545"/>
      <c r="K4" s="546"/>
      <c r="L4" s="550" t="s">
        <v>50</v>
      </c>
      <c r="M4" s="551"/>
      <c r="N4" s="551"/>
      <c r="O4" s="551"/>
      <c r="P4" s="551"/>
      <c r="Q4" s="551"/>
      <c r="R4" s="551"/>
      <c r="S4" s="584" t="s">
        <v>298</v>
      </c>
      <c r="T4" s="584"/>
      <c r="U4" s="584"/>
      <c r="V4" s="584"/>
      <c r="W4" s="584"/>
    </row>
    <row r="5" spans="1:23" ht="21.75" customHeight="1">
      <c r="A5" s="533"/>
      <c r="B5" s="536"/>
      <c r="C5" s="549"/>
      <c r="D5" s="542" t="s">
        <v>157</v>
      </c>
      <c r="E5" s="542" t="s">
        <v>282</v>
      </c>
      <c r="F5" s="542" t="s">
        <v>249</v>
      </c>
      <c r="G5" s="542" t="s">
        <v>362</v>
      </c>
      <c r="H5" s="542" t="s">
        <v>90</v>
      </c>
      <c r="I5" s="542" t="s">
        <v>361</v>
      </c>
      <c r="J5" s="542" t="s">
        <v>393</v>
      </c>
      <c r="K5" s="542" t="s">
        <v>251</v>
      </c>
      <c r="L5" s="542" t="s">
        <v>375</v>
      </c>
      <c r="M5" s="542" t="s">
        <v>377</v>
      </c>
      <c r="N5" s="542" t="s">
        <v>373</v>
      </c>
      <c r="O5" s="542" t="s">
        <v>97</v>
      </c>
      <c r="P5" s="542" t="s">
        <v>315</v>
      </c>
      <c r="Q5" s="542" t="s">
        <v>316</v>
      </c>
      <c r="R5" s="542" t="s">
        <v>163</v>
      </c>
      <c r="S5" s="542" t="s">
        <v>158</v>
      </c>
      <c r="T5" s="542" t="s">
        <v>159</v>
      </c>
      <c r="U5" s="555" t="s">
        <v>65</v>
      </c>
      <c r="V5" s="552"/>
      <c r="W5" s="553"/>
    </row>
    <row r="6" spans="1:23" ht="114" customHeight="1">
      <c r="A6" s="534"/>
      <c r="B6" s="583"/>
      <c r="C6" s="541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543"/>
      <c r="S6" s="543"/>
      <c r="T6" s="543"/>
      <c r="U6" s="377" t="s">
        <v>222</v>
      </c>
      <c r="V6" s="377" t="s">
        <v>10</v>
      </c>
      <c r="W6" s="377" t="s">
        <v>11</v>
      </c>
    </row>
    <row r="7" spans="1:23" ht="16.5" customHeight="1">
      <c r="A7" s="330" t="s">
        <v>12</v>
      </c>
      <c r="B7" s="330" t="s">
        <v>13</v>
      </c>
      <c r="C7" s="330">
        <v>1</v>
      </c>
      <c r="D7" s="330">
        <v>2</v>
      </c>
      <c r="E7" s="330">
        <v>3</v>
      </c>
      <c r="F7" s="330">
        <v>4</v>
      </c>
      <c r="G7" s="330">
        <v>5</v>
      </c>
      <c r="H7" s="330">
        <v>6</v>
      </c>
      <c r="I7" s="330">
        <v>7</v>
      </c>
      <c r="J7" s="330">
        <v>8</v>
      </c>
      <c r="K7" s="330">
        <v>9</v>
      </c>
      <c r="L7" s="330">
        <v>10</v>
      </c>
      <c r="M7" s="330">
        <v>11</v>
      </c>
      <c r="N7" s="330">
        <v>12</v>
      </c>
      <c r="O7" s="330">
        <v>13</v>
      </c>
      <c r="P7" s="330">
        <v>14</v>
      </c>
      <c r="Q7" s="330">
        <v>15</v>
      </c>
      <c r="R7" s="330">
        <v>16</v>
      </c>
      <c r="S7" s="330">
        <v>17</v>
      </c>
      <c r="T7" s="330">
        <v>18</v>
      </c>
      <c r="U7" s="330">
        <v>19</v>
      </c>
      <c r="V7" s="330">
        <v>20</v>
      </c>
      <c r="W7" s="330">
        <v>21</v>
      </c>
    </row>
    <row r="8" spans="1:23" ht="16.5" customHeight="1">
      <c r="A8" s="361" t="s">
        <v>14</v>
      </c>
      <c r="B8" s="362" t="s">
        <v>43</v>
      </c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</row>
    <row r="9" spans="1:23" ht="16.5" customHeight="1">
      <c r="A9" s="331">
        <v>1</v>
      </c>
      <c r="B9" s="332" t="s">
        <v>44</v>
      </c>
      <c r="C9" s="404">
        <f>SUM(D9:K9)</f>
        <v>0</v>
      </c>
      <c r="D9" s="333"/>
      <c r="E9" s="355"/>
      <c r="F9" s="355"/>
      <c r="G9" s="355"/>
      <c r="H9" s="355"/>
      <c r="I9" s="355"/>
      <c r="J9" s="355"/>
      <c r="K9" s="355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</row>
    <row r="10" spans="1:23" ht="21" customHeight="1">
      <c r="A10" s="331">
        <v>2</v>
      </c>
      <c r="B10" s="332" t="s">
        <v>282</v>
      </c>
      <c r="C10" s="404">
        <f aca="true" t="shared" si="0" ref="C10:C18">SUM(D10:K10)</f>
        <v>0</v>
      </c>
      <c r="D10" s="333"/>
      <c r="E10" s="214"/>
      <c r="F10" s="214"/>
      <c r="G10" s="214"/>
      <c r="H10" s="214"/>
      <c r="I10" s="214"/>
      <c r="J10" s="214"/>
      <c r="K10" s="214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</row>
    <row r="11" spans="1:23" ht="22.5" customHeight="1">
      <c r="A11" s="331">
        <v>3</v>
      </c>
      <c r="B11" s="334" t="s">
        <v>281</v>
      </c>
      <c r="C11" s="404">
        <f t="shared" si="0"/>
        <v>0</v>
      </c>
      <c r="D11" s="333"/>
      <c r="E11" s="333"/>
      <c r="F11" s="214"/>
      <c r="G11" s="214"/>
      <c r="H11" s="214"/>
      <c r="I11" s="214"/>
      <c r="J11" s="214"/>
      <c r="K11" s="214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</row>
    <row r="12" spans="1:23" ht="24.75" customHeight="1">
      <c r="A12" s="331">
        <v>4</v>
      </c>
      <c r="B12" s="334" t="s">
        <v>261</v>
      </c>
      <c r="C12" s="404">
        <f t="shared" si="0"/>
        <v>0</v>
      </c>
      <c r="D12" s="333"/>
      <c r="E12" s="333"/>
      <c r="F12" s="333"/>
      <c r="G12" s="214"/>
      <c r="H12" s="214"/>
      <c r="I12" s="214"/>
      <c r="J12" s="214"/>
      <c r="K12" s="214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</row>
    <row r="13" spans="1:23" ht="22.5">
      <c r="A13" s="331">
        <v>5</v>
      </c>
      <c r="B13" s="334" t="s">
        <v>283</v>
      </c>
      <c r="C13" s="404">
        <f t="shared" si="0"/>
        <v>0</v>
      </c>
      <c r="D13" s="333"/>
      <c r="E13" s="333"/>
      <c r="F13" s="333"/>
      <c r="G13" s="214"/>
      <c r="H13" s="214"/>
      <c r="I13" s="214"/>
      <c r="J13" s="214"/>
      <c r="K13" s="214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</row>
    <row r="14" spans="1:23" ht="22.5" customHeight="1">
      <c r="A14" s="331">
        <v>6</v>
      </c>
      <c r="B14" s="334" t="s">
        <v>326</v>
      </c>
      <c r="C14" s="404">
        <f t="shared" si="0"/>
        <v>0</v>
      </c>
      <c r="D14" s="333"/>
      <c r="E14" s="333"/>
      <c r="F14" s="333"/>
      <c r="G14" s="333"/>
      <c r="H14" s="214"/>
      <c r="I14" s="214"/>
      <c r="J14" s="214"/>
      <c r="K14" s="214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</row>
    <row r="15" spans="1:23" ht="21.75" customHeight="1">
      <c r="A15" s="331">
        <v>7</v>
      </c>
      <c r="B15" s="334" t="s">
        <v>284</v>
      </c>
      <c r="C15" s="404">
        <f t="shared" si="0"/>
        <v>0</v>
      </c>
      <c r="D15" s="333"/>
      <c r="E15" s="333"/>
      <c r="F15" s="333"/>
      <c r="G15" s="333"/>
      <c r="H15" s="333"/>
      <c r="I15" s="214"/>
      <c r="J15" s="214"/>
      <c r="K15" s="214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</row>
    <row r="16" spans="1:23" ht="18.75" customHeight="1">
      <c r="A16" s="331">
        <v>8</v>
      </c>
      <c r="B16" s="334" t="s">
        <v>392</v>
      </c>
      <c r="C16" s="404">
        <f t="shared" si="0"/>
        <v>0</v>
      </c>
      <c r="D16" s="333"/>
      <c r="E16" s="333"/>
      <c r="F16" s="333"/>
      <c r="G16" s="333"/>
      <c r="H16" s="333"/>
      <c r="I16" s="333"/>
      <c r="J16" s="214"/>
      <c r="K16" s="214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</row>
    <row r="17" spans="1:23" ht="18.75" customHeight="1">
      <c r="A17" s="331">
        <v>9</v>
      </c>
      <c r="B17" s="335" t="s">
        <v>251</v>
      </c>
      <c r="C17" s="404">
        <f t="shared" si="0"/>
        <v>0</v>
      </c>
      <c r="D17" s="333"/>
      <c r="E17" s="333"/>
      <c r="F17" s="333"/>
      <c r="G17" s="333"/>
      <c r="H17" s="333"/>
      <c r="I17" s="333"/>
      <c r="J17" s="333"/>
      <c r="K17" s="355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</row>
    <row r="18" spans="1:23" ht="15" customHeight="1">
      <c r="A18" s="331">
        <v>10</v>
      </c>
      <c r="B18" s="335" t="s">
        <v>394</v>
      </c>
      <c r="C18" s="404">
        <f t="shared" si="0"/>
        <v>0</v>
      </c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6"/>
      <c r="T18" s="336"/>
      <c r="U18" s="336"/>
      <c r="V18" s="336"/>
      <c r="W18" s="336"/>
    </row>
    <row r="19" spans="1:23" ht="17.25" customHeight="1">
      <c r="A19" s="337"/>
      <c r="B19" s="338" t="s">
        <v>263</v>
      </c>
      <c r="C19" s="445">
        <f>SUM(C9:C18)</f>
        <v>0</v>
      </c>
      <c r="D19" s="446">
        <f>SUM(D9:D18)</f>
        <v>0</v>
      </c>
      <c r="E19" s="446">
        <f aca="true" t="shared" si="1" ref="E19:W19">SUM(E9:E18)</f>
        <v>0</v>
      </c>
      <c r="F19" s="446">
        <f t="shared" si="1"/>
        <v>0</v>
      </c>
      <c r="G19" s="446">
        <f t="shared" si="1"/>
        <v>0</v>
      </c>
      <c r="H19" s="446">
        <f t="shared" si="1"/>
        <v>0</v>
      </c>
      <c r="I19" s="446">
        <f t="shared" si="1"/>
        <v>0</v>
      </c>
      <c r="J19" s="446">
        <f t="shared" si="1"/>
        <v>0</v>
      </c>
      <c r="K19" s="446">
        <f t="shared" si="1"/>
        <v>0</v>
      </c>
      <c r="L19" s="446">
        <f t="shared" si="1"/>
        <v>0</v>
      </c>
      <c r="M19" s="446">
        <f t="shared" si="1"/>
        <v>0</v>
      </c>
      <c r="N19" s="446">
        <f t="shared" si="1"/>
        <v>0</v>
      </c>
      <c r="O19" s="446">
        <f t="shared" si="1"/>
        <v>0</v>
      </c>
      <c r="P19" s="446">
        <f t="shared" si="1"/>
        <v>0</v>
      </c>
      <c r="Q19" s="446">
        <f t="shared" si="1"/>
        <v>0</v>
      </c>
      <c r="R19" s="446">
        <f t="shared" si="1"/>
        <v>0</v>
      </c>
      <c r="S19" s="414">
        <f t="shared" si="1"/>
        <v>0</v>
      </c>
      <c r="T19" s="415">
        <f t="shared" si="1"/>
        <v>0</v>
      </c>
      <c r="U19" s="415">
        <f t="shared" si="1"/>
        <v>0</v>
      </c>
      <c r="V19" s="416">
        <f t="shared" si="1"/>
        <v>0</v>
      </c>
      <c r="W19" s="403">
        <f t="shared" si="1"/>
        <v>0</v>
      </c>
    </row>
    <row r="20" spans="1:23" ht="17.25" customHeight="1">
      <c r="A20" s="363" t="s">
        <v>20</v>
      </c>
      <c r="B20" s="362" t="s">
        <v>298</v>
      </c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</row>
    <row r="21" spans="1:23" ht="17.25" customHeight="1">
      <c r="A21" s="331">
        <v>11</v>
      </c>
      <c r="B21" s="332" t="s">
        <v>158</v>
      </c>
      <c r="C21" s="418">
        <f>SUM(D21:K21)</f>
        <v>0</v>
      </c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55"/>
      <c r="T21" s="355"/>
      <c r="U21" s="355"/>
      <c r="V21" s="355"/>
      <c r="W21" s="355"/>
    </row>
    <row r="22" spans="1:23" ht="18" customHeight="1">
      <c r="A22" s="331">
        <v>12</v>
      </c>
      <c r="B22" s="332" t="s">
        <v>159</v>
      </c>
      <c r="C22" s="417">
        <f>SUM(D22:K22)</f>
        <v>0</v>
      </c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214"/>
      <c r="T22" s="214"/>
      <c r="U22" s="214"/>
      <c r="V22" s="214"/>
      <c r="W22" s="214"/>
    </row>
    <row r="23" spans="1:23" ht="16.5" customHeight="1">
      <c r="A23" s="331">
        <v>13</v>
      </c>
      <c r="B23" s="334" t="s">
        <v>160</v>
      </c>
      <c r="C23" s="417">
        <f>SUM(D23:K23)</f>
        <v>0</v>
      </c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214"/>
      <c r="T23" s="214"/>
      <c r="U23" s="214"/>
      <c r="V23" s="214"/>
      <c r="W23" s="214"/>
    </row>
    <row r="24" spans="1:23" ht="16.5" customHeight="1">
      <c r="A24" s="331">
        <v>14</v>
      </c>
      <c r="B24" s="334" t="s">
        <v>161</v>
      </c>
      <c r="C24" s="419">
        <f>SUM(D24:K24)</f>
        <v>0</v>
      </c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214"/>
      <c r="T24" s="214"/>
      <c r="U24" s="214"/>
      <c r="V24" s="214"/>
      <c r="W24" s="214"/>
    </row>
    <row r="25" spans="1:23" ht="18" customHeight="1">
      <c r="A25" s="376">
        <v>15</v>
      </c>
      <c r="B25" s="339" t="s">
        <v>11</v>
      </c>
      <c r="C25" s="405">
        <f>SUM(D25:K25)</f>
        <v>0</v>
      </c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52"/>
      <c r="T25" s="352"/>
      <c r="U25" s="352"/>
      <c r="V25" s="352"/>
      <c r="W25" s="352"/>
    </row>
    <row r="28" spans="4:22" ht="19.5" customHeight="1">
      <c r="D28" s="478" t="b">
        <f>IF(C21=S19,TRUE,FALSE)</f>
        <v>1</v>
      </c>
      <c r="E28" s="478"/>
      <c r="F28" s="478"/>
      <c r="G28" s="478"/>
      <c r="H28" s="478"/>
      <c r="I28" s="478"/>
      <c r="J28" s="478"/>
      <c r="K28" s="478"/>
      <c r="L28" s="478"/>
      <c r="M28" s="478"/>
      <c r="N28" s="478"/>
      <c r="O28" s="478"/>
      <c r="P28" s="478"/>
      <c r="Q28" s="478"/>
      <c r="R28" s="478"/>
      <c r="S28" s="478" t="b">
        <f>IF(S19+T19=C19,TRUE,FALSE)</f>
        <v>1</v>
      </c>
      <c r="T28" s="478"/>
      <c r="U28" s="225"/>
      <c r="V28" s="225"/>
    </row>
    <row r="29" spans="4:22" ht="12.75">
      <c r="D29" s="478" t="b">
        <f>IF(C22=T19,TRUE,FALSE)</f>
        <v>1</v>
      </c>
      <c r="E29" s="478"/>
      <c r="F29" s="478"/>
      <c r="G29" s="478"/>
      <c r="H29" s="478"/>
      <c r="I29" s="478"/>
      <c r="J29" s="478"/>
      <c r="K29" s="478"/>
      <c r="L29" s="478"/>
      <c r="M29" s="478"/>
      <c r="N29" s="478"/>
      <c r="O29" s="478"/>
      <c r="P29" s="478"/>
      <c r="Q29" s="478"/>
      <c r="R29" s="478"/>
      <c r="S29" s="478"/>
      <c r="T29" s="478"/>
      <c r="U29" s="225"/>
      <c r="V29" s="225"/>
    </row>
    <row r="30" spans="4:22" ht="12.75">
      <c r="D30" s="478" t="b">
        <f>IF(C23=U19,TRUE,FALSE)</f>
        <v>1</v>
      </c>
      <c r="E30" s="478"/>
      <c r="F30" s="478"/>
      <c r="G30" s="478"/>
      <c r="H30" s="478"/>
      <c r="I30" s="478"/>
      <c r="J30" s="478"/>
      <c r="K30" s="478"/>
      <c r="L30" s="478"/>
      <c r="M30" s="478"/>
      <c r="N30" s="478"/>
      <c r="O30" s="478"/>
      <c r="P30" s="478"/>
      <c r="Q30" s="478"/>
      <c r="R30" s="478"/>
      <c r="S30" s="478"/>
      <c r="T30" s="478"/>
      <c r="U30" s="225"/>
      <c r="V30" s="225"/>
    </row>
    <row r="31" spans="4:22" ht="12.75">
      <c r="D31" s="478" t="b">
        <f>IF(C24=V19,TRUE,FALSE)</f>
        <v>1</v>
      </c>
      <c r="E31" s="478"/>
      <c r="F31" s="478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  <c r="T31" s="478"/>
      <c r="U31" s="225"/>
      <c r="V31" s="225"/>
    </row>
    <row r="32" spans="4:22" ht="12.75">
      <c r="D32" s="478" t="b">
        <f>IF(C25=W19,TRUE,FALSE)</f>
        <v>1</v>
      </c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78"/>
      <c r="T32" s="478"/>
      <c r="U32" s="225"/>
      <c r="V32" s="225"/>
    </row>
    <row r="33" spans="4:22" ht="12.75">
      <c r="D33" s="478"/>
      <c r="E33" s="478"/>
      <c r="F33" s="478"/>
      <c r="G33" s="478"/>
      <c r="H33" s="478"/>
      <c r="I33" s="478"/>
      <c r="J33" s="478"/>
      <c r="K33" s="478"/>
      <c r="L33" s="478"/>
      <c r="M33" s="478"/>
      <c r="N33" s="478"/>
      <c r="O33" s="478"/>
      <c r="P33" s="478"/>
      <c r="Q33" s="478"/>
      <c r="R33" s="478"/>
      <c r="S33" s="478"/>
      <c r="T33" s="478"/>
      <c r="U33" s="225"/>
      <c r="V33" s="225"/>
    </row>
    <row r="34" spans="4:20" ht="12.75">
      <c r="D34" s="467"/>
      <c r="E34" s="467"/>
      <c r="F34" s="467"/>
      <c r="G34" s="467"/>
      <c r="H34" s="467"/>
      <c r="I34" s="467"/>
      <c r="J34" s="467"/>
      <c r="K34" s="467"/>
      <c r="L34" s="467"/>
      <c r="M34" s="467"/>
      <c r="N34" s="467"/>
      <c r="O34" s="467"/>
      <c r="P34" s="467"/>
      <c r="Q34" s="467"/>
      <c r="R34" s="467"/>
      <c r="S34" s="467"/>
      <c r="T34" s="467"/>
    </row>
  </sheetData>
  <sheetProtection/>
  <mergeCells count="27">
    <mergeCell ref="H5:H6"/>
    <mergeCell ref="S5:S6"/>
    <mergeCell ref="M5:M6"/>
    <mergeCell ref="P5:P6"/>
    <mergeCell ref="R5:R6"/>
    <mergeCell ref="N5:N6"/>
    <mergeCell ref="Q5:Q6"/>
    <mergeCell ref="U2:W2"/>
    <mergeCell ref="A2:T2"/>
    <mergeCell ref="S3:W3"/>
    <mergeCell ref="A4:A6"/>
    <mergeCell ref="B4:B6"/>
    <mergeCell ref="O5:O6"/>
    <mergeCell ref="K5:K6"/>
    <mergeCell ref="S4:W4"/>
    <mergeCell ref="J5:J6"/>
    <mergeCell ref="T5:T6"/>
    <mergeCell ref="U5:W5"/>
    <mergeCell ref="L4:R4"/>
    <mergeCell ref="C4:C6"/>
    <mergeCell ref="E5:E6"/>
    <mergeCell ref="D5:D6"/>
    <mergeCell ref="L5:L6"/>
    <mergeCell ref="D4:K4"/>
    <mergeCell ref="I5:I6"/>
    <mergeCell ref="F5:F6"/>
    <mergeCell ref="G5:G6"/>
  </mergeCells>
  <printOptions/>
  <pageMargins left="0.5" right="0" top="0.25" bottom="0.25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2:AA26"/>
  <sheetViews>
    <sheetView zoomScale="80" zoomScaleNormal="80" zoomScalePageLayoutView="0" workbookViewId="0" topLeftCell="A1">
      <selection activeCell="AE13" sqref="AE13"/>
    </sheetView>
  </sheetViews>
  <sheetFormatPr defaultColWidth="5.57421875" defaultRowHeight="12.75"/>
  <cols>
    <col min="1" max="1" width="4.140625" style="35" customWidth="1"/>
    <col min="2" max="2" width="28.140625" style="43" customWidth="1"/>
    <col min="3" max="3" width="5.140625" style="43" customWidth="1"/>
    <col min="4" max="4" width="4.421875" style="61" customWidth="1"/>
    <col min="5" max="27" width="4.28125" style="43" customWidth="1"/>
    <col min="28" max="16384" width="5.57421875" style="43" customWidth="1"/>
  </cols>
  <sheetData>
    <row r="2" spans="1:27" s="63" customFormat="1" ht="19.5" customHeight="1">
      <c r="A2" s="589" t="s">
        <v>258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589"/>
      <c r="U2" s="589"/>
      <c r="V2" s="589"/>
      <c r="W2" s="589"/>
      <c r="X2" s="589"/>
      <c r="Y2" s="590"/>
      <c r="Z2" s="581" t="s">
        <v>260</v>
      </c>
      <c r="AA2" s="571"/>
    </row>
    <row r="3" spans="1:27" s="80" customFormat="1" ht="16.5" customHeight="1">
      <c r="A3" s="554"/>
      <c r="B3" s="554"/>
      <c r="C3" s="554"/>
      <c r="D3" s="554"/>
      <c r="E3" s="554"/>
      <c r="F3" s="554"/>
      <c r="G3" s="554"/>
      <c r="H3" s="79"/>
      <c r="I3" s="105"/>
      <c r="J3" s="105"/>
      <c r="K3" s="105"/>
      <c r="L3" s="105"/>
      <c r="M3" s="105"/>
      <c r="N3" s="105"/>
      <c r="O3" s="105"/>
      <c r="P3" s="105"/>
      <c r="Q3" s="79"/>
      <c r="R3" s="79"/>
      <c r="S3" s="79"/>
      <c r="T3" s="105"/>
      <c r="U3" s="105"/>
      <c r="V3" s="233"/>
      <c r="X3" s="723" t="s">
        <v>167</v>
      </c>
      <c r="Y3" s="723"/>
      <c r="Z3" s="723"/>
      <c r="AA3" s="723"/>
    </row>
    <row r="4" spans="1:27" s="106" customFormat="1" ht="30" customHeight="1">
      <c r="A4" s="559" t="s">
        <v>1</v>
      </c>
      <c r="B4" s="563" t="s">
        <v>43</v>
      </c>
      <c r="C4" s="634" t="s">
        <v>417</v>
      </c>
      <c r="D4" s="634" t="s">
        <v>40</v>
      </c>
      <c r="E4" s="717" t="s">
        <v>2</v>
      </c>
      <c r="F4" s="718"/>
      <c r="G4" s="718"/>
      <c r="H4" s="719"/>
      <c r="I4" s="672" t="s">
        <v>298</v>
      </c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673"/>
      <c r="W4" s="673"/>
      <c r="X4" s="673"/>
      <c r="Y4" s="673"/>
      <c r="Z4" s="673"/>
      <c r="AA4" s="674"/>
    </row>
    <row r="5" spans="1:27" s="45" customFormat="1" ht="28.5" customHeight="1">
      <c r="A5" s="560"/>
      <c r="B5" s="564"/>
      <c r="C5" s="738"/>
      <c r="D5" s="738"/>
      <c r="E5" s="557" t="s">
        <v>4</v>
      </c>
      <c r="F5" s="557" t="s">
        <v>5</v>
      </c>
      <c r="G5" s="557" t="s">
        <v>41</v>
      </c>
      <c r="H5" s="557" t="s">
        <v>6</v>
      </c>
      <c r="I5" s="739" t="s">
        <v>290</v>
      </c>
      <c r="J5" s="740" t="s">
        <v>10</v>
      </c>
      <c r="K5" s="727" t="s">
        <v>280</v>
      </c>
      <c r="L5" s="728"/>
      <c r="M5" s="728"/>
      <c r="N5" s="728"/>
      <c r="O5" s="728"/>
      <c r="P5" s="728"/>
      <c r="Q5" s="728"/>
      <c r="R5" s="728"/>
      <c r="S5" s="728"/>
      <c r="T5" s="728"/>
      <c r="U5" s="728"/>
      <c r="V5" s="728"/>
      <c r="W5" s="728"/>
      <c r="X5" s="729"/>
      <c r="Y5" s="727" t="s">
        <v>234</v>
      </c>
      <c r="Z5" s="728"/>
      <c r="AA5" s="729"/>
    </row>
    <row r="6" spans="1:27" s="45" customFormat="1" ht="36.75" customHeight="1">
      <c r="A6" s="560"/>
      <c r="B6" s="564"/>
      <c r="C6" s="738"/>
      <c r="D6" s="738"/>
      <c r="E6" s="735"/>
      <c r="F6" s="735"/>
      <c r="G6" s="735"/>
      <c r="H6" s="735"/>
      <c r="I6" s="739"/>
      <c r="J6" s="740"/>
      <c r="K6" s="739" t="s">
        <v>66</v>
      </c>
      <c r="L6" s="576" t="s">
        <v>100</v>
      </c>
      <c r="M6" s="577"/>
      <c r="N6" s="577"/>
      <c r="O6" s="577"/>
      <c r="P6" s="578"/>
      <c r="Q6" s="741" t="s">
        <v>210</v>
      </c>
      <c r="R6" s="741"/>
      <c r="S6" s="741"/>
      <c r="T6" s="741"/>
      <c r="U6" s="741" t="s">
        <v>211</v>
      </c>
      <c r="V6" s="741"/>
      <c r="W6" s="741"/>
      <c r="X6" s="741"/>
      <c r="Y6" s="739" t="s">
        <v>66</v>
      </c>
      <c r="Z6" s="562" t="s">
        <v>10</v>
      </c>
      <c r="AA6" s="562" t="s">
        <v>11</v>
      </c>
    </row>
    <row r="7" spans="1:27" s="83" customFormat="1" ht="91.5" customHeight="1">
      <c r="A7" s="560"/>
      <c r="B7" s="564"/>
      <c r="C7" s="738"/>
      <c r="D7" s="738"/>
      <c r="E7" s="735"/>
      <c r="F7" s="735"/>
      <c r="G7" s="735"/>
      <c r="H7" s="735"/>
      <c r="I7" s="739"/>
      <c r="J7" s="740"/>
      <c r="K7" s="739"/>
      <c r="L7" s="46" t="s">
        <v>216</v>
      </c>
      <c r="M7" s="46" t="s">
        <v>217</v>
      </c>
      <c r="N7" s="46" t="s">
        <v>218</v>
      </c>
      <c r="O7" s="46" t="s">
        <v>219</v>
      </c>
      <c r="P7" s="64" t="s">
        <v>163</v>
      </c>
      <c r="Q7" s="46" t="s">
        <v>207</v>
      </c>
      <c r="R7" s="46" t="s">
        <v>208</v>
      </c>
      <c r="S7" s="46" t="s">
        <v>236</v>
      </c>
      <c r="T7" s="46" t="s">
        <v>163</v>
      </c>
      <c r="U7" s="46" t="s">
        <v>207</v>
      </c>
      <c r="V7" s="46" t="s">
        <v>208</v>
      </c>
      <c r="W7" s="46" t="s">
        <v>209</v>
      </c>
      <c r="X7" s="46" t="s">
        <v>163</v>
      </c>
      <c r="Y7" s="739"/>
      <c r="Z7" s="562"/>
      <c r="AA7" s="562"/>
    </row>
    <row r="8" spans="1:27" s="49" customFormat="1" ht="15" customHeight="1">
      <c r="A8" s="5" t="s">
        <v>12</v>
      </c>
      <c r="B8" s="5" t="s">
        <v>13</v>
      </c>
      <c r="C8" s="5">
        <v>1</v>
      </c>
      <c r="D8" s="5">
        <v>2</v>
      </c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5">
        <v>10</v>
      </c>
      <c r="M8" s="5">
        <v>11</v>
      </c>
      <c r="N8" s="5">
        <v>12</v>
      </c>
      <c r="O8" s="5">
        <v>13</v>
      </c>
      <c r="P8" s="5">
        <v>14</v>
      </c>
      <c r="Q8" s="5">
        <v>15</v>
      </c>
      <c r="R8" s="5">
        <v>16</v>
      </c>
      <c r="S8" s="5">
        <v>17</v>
      </c>
      <c r="T8" s="5">
        <v>18</v>
      </c>
      <c r="U8" s="5">
        <v>19</v>
      </c>
      <c r="V8" s="5">
        <v>20</v>
      </c>
      <c r="W8" s="5">
        <v>21</v>
      </c>
      <c r="X8" s="5">
        <v>22</v>
      </c>
      <c r="Y8" s="5">
        <v>23</v>
      </c>
      <c r="Z8" s="5">
        <v>24</v>
      </c>
      <c r="AA8" s="5">
        <v>25</v>
      </c>
    </row>
    <row r="9" spans="1:27" s="88" customFormat="1" ht="22.5" customHeight="1">
      <c r="A9" s="84">
        <v>1</v>
      </c>
      <c r="B9" s="273" t="s">
        <v>68</v>
      </c>
      <c r="C9" s="498"/>
      <c r="D9" s="499">
        <f>SUM(E9:H9)</f>
        <v>0</v>
      </c>
      <c r="E9" s="85"/>
      <c r="F9" s="214"/>
      <c r="G9" s="214"/>
      <c r="H9" s="214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7"/>
      <c r="U9" s="87"/>
      <c r="V9" s="87"/>
      <c r="W9" s="87"/>
      <c r="X9" s="87"/>
      <c r="Y9" s="86"/>
      <c r="Z9" s="87"/>
      <c r="AA9" s="87"/>
    </row>
    <row r="10" spans="1:27" s="9" customFormat="1" ht="24.75" customHeight="1">
      <c r="A10" s="89">
        <v>2</v>
      </c>
      <c r="B10" s="12" t="s">
        <v>45</v>
      </c>
      <c r="C10" s="12"/>
      <c r="D10" s="275">
        <f aca="true" t="shared" si="0" ref="D10:D15">SUM(E10:H10)</f>
        <v>0</v>
      </c>
      <c r="E10" s="55"/>
      <c r="F10" s="214"/>
      <c r="G10" s="214"/>
      <c r="H10" s="214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92"/>
      <c r="U10" s="92"/>
      <c r="V10" s="92"/>
      <c r="W10" s="92"/>
      <c r="X10" s="92"/>
      <c r="Y10" s="55"/>
      <c r="Z10" s="92"/>
      <c r="AA10" s="92"/>
    </row>
    <row r="11" spans="1:27" s="9" customFormat="1" ht="24.75" customHeight="1">
      <c r="A11" s="69">
        <v>3</v>
      </c>
      <c r="B11" s="12" t="s">
        <v>69</v>
      </c>
      <c r="C11" s="12"/>
      <c r="D11" s="275">
        <f t="shared" si="0"/>
        <v>0</v>
      </c>
      <c r="E11" s="55"/>
      <c r="F11" s="55"/>
      <c r="G11" s="214"/>
      <c r="H11" s="214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92"/>
      <c r="U11" s="92"/>
      <c r="V11" s="92"/>
      <c r="W11" s="92"/>
      <c r="X11" s="92"/>
      <c r="Y11" s="55"/>
      <c r="Z11" s="92"/>
      <c r="AA11" s="92"/>
    </row>
    <row r="12" spans="1:27" s="9" customFormat="1" ht="24.75" customHeight="1">
      <c r="A12" s="89">
        <v>4</v>
      </c>
      <c r="B12" s="12" t="s">
        <v>47</v>
      </c>
      <c r="C12" s="12"/>
      <c r="D12" s="275">
        <f t="shared" si="0"/>
        <v>0</v>
      </c>
      <c r="E12" s="55"/>
      <c r="F12" s="55"/>
      <c r="G12" s="214"/>
      <c r="H12" s="214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92"/>
      <c r="U12" s="92"/>
      <c r="V12" s="92"/>
      <c r="W12" s="92"/>
      <c r="X12" s="92"/>
      <c r="Y12" s="55"/>
      <c r="Z12" s="92"/>
      <c r="AA12" s="92"/>
    </row>
    <row r="13" spans="1:27" s="9" customFormat="1" ht="24.75" customHeight="1">
      <c r="A13" s="69">
        <v>5</v>
      </c>
      <c r="B13" s="12" t="s">
        <v>170</v>
      </c>
      <c r="C13" s="12"/>
      <c r="D13" s="275">
        <f t="shared" si="0"/>
        <v>0</v>
      </c>
      <c r="E13" s="55"/>
      <c r="F13" s="55"/>
      <c r="G13" s="55"/>
      <c r="H13" s="214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92"/>
      <c r="U13" s="92"/>
      <c r="V13" s="92"/>
      <c r="W13" s="92"/>
      <c r="X13" s="92"/>
      <c r="Y13" s="55"/>
      <c r="Z13" s="92"/>
      <c r="AA13" s="92"/>
    </row>
    <row r="14" spans="1:27" s="9" customFormat="1" ht="24.75" customHeight="1">
      <c r="A14" s="89">
        <v>6</v>
      </c>
      <c r="B14" s="12" t="s">
        <v>403</v>
      </c>
      <c r="C14" s="12"/>
      <c r="D14" s="275">
        <f t="shared" si="0"/>
        <v>0</v>
      </c>
      <c r="E14" s="55"/>
      <c r="F14" s="55"/>
      <c r="G14" s="55"/>
      <c r="H14" s="214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92"/>
      <c r="U14" s="92"/>
      <c r="V14" s="92"/>
      <c r="W14" s="92"/>
      <c r="X14" s="92"/>
      <c r="Y14" s="55"/>
      <c r="Z14" s="92"/>
      <c r="AA14" s="92"/>
    </row>
    <row r="15" spans="1:27" s="9" customFormat="1" ht="27" customHeight="1">
      <c r="A15" s="89">
        <v>7</v>
      </c>
      <c r="B15" s="33" t="s">
        <v>416</v>
      </c>
      <c r="C15" s="500"/>
      <c r="D15" s="501">
        <f t="shared" si="0"/>
        <v>0</v>
      </c>
      <c r="E15" s="56"/>
      <c r="F15" s="56"/>
      <c r="G15" s="56"/>
      <c r="H15" s="97"/>
      <c r="I15" s="108"/>
      <c r="J15" s="108"/>
      <c r="K15" s="108"/>
      <c r="L15" s="108"/>
      <c r="M15" s="108"/>
      <c r="N15" s="108"/>
      <c r="O15" s="108"/>
      <c r="P15" s="108"/>
      <c r="Q15" s="56"/>
      <c r="R15" s="56"/>
      <c r="S15" s="56"/>
      <c r="T15" s="56"/>
      <c r="U15" s="56"/>
      <c r="V15" s="56"/>
      <c r="W15" s="108"/>
      <c r="X15" s="56"/>
      <c r="Y15" s="107"/>
      <c r="Z15" s="56"/>
      <c r="AA15" s="56"/>
    </row>
    <row r="16" spans="1:27" s="277" customFormat="1" ht="30" customHeight="1">
      <c r="A16" s="672" t="s">
        <v>294</v>
      </c>
      <c r="B16" s="674"/>
      <c r="C16" s="276">
        <f>SUM(C9:C15)</f>
        <v>0</v>
      </c>
      <c r="D16" s="276">
        <f>SUM(D9:D15)</f>
        <v>0</v>
      </c>
      <c r="E16" s="276">
        <f aca="true" t="shared" si="1" ref="E16:AA16">SUM(E9:E15)</f>
        <v>0</v>
      </c>
      <c r="F16" s="276">
        <f t="shared" si="1"/>
        <v>0</v>
      </c>
      <c r="G16" s="276">
        <f t="shared" si="1"/>
        <v>0</v>
      </c>
      <c r="H16" s="276">
        <f t="shared" si="1"/>
        <v>0</v>
      </c>
      <c r="I16" s="276">
        <f t="shared" si="1"/>
        <v>0</v>
      </c>
      <c r="J16" s="276">
        <f t="shared" si="1"/>
        <v>0</v>
      </c>
      <c r="K16" s="276">
        <f t="shared" si="1"/>
        <v>0</v>
      </c>
      <c r="L16" s="276">
        <f t="shared" si="1"/>
        <v>0</v>
      </c>
      <c r="M16" s="276">
        <f t="shared" si="1"/>
        <v>0</v>
      </c>
      <c r="N16" s="276">
        <f t="shared" si="1"/>
        <v>0</v>
      </c>
      <c r="O16" s="276">
        <f t="shared" si="1"/>
        <v>0</v>
      </c>
      <c r="P16" s="276">
        <f t="shared" si="1"/>
        <v>0</v>
      </c>
      <c r="Q16" s="276">
        <f t="shared" si="1"/>
        <v>0</v>
      </c>
      <c r="R16" s="276">
        <f t="shared" si="1"/>
        <v>0</v>
      </c>
      <c r="S16" s="276">
        <f t="shared" si="1"/>
        <v>0</v>
      </c>
      <c r="T16" s="276">
        <f t="shared" si="1"/>
        <v>0</v>
      </c>
      <c r="U16" s="276">
        <f t="shared" si="1"/>
        <v>0</v>
      </c>
      <c r="V16" s="276">
        <f t="shared" si="1"/>
        <v>0</v>
      </c>
      <c r="W16" s="276">
        <f t="shared" si="1"/>
        <v>0</v>
      </c>
      <c r="X16" s="276">
        <f t="shared" si="1"/>
        <v>0</v>
      </c>
      <c r="Y16" s="276">
        <f t="shared" si="1"/>
        <v>0</v>
      </c>
      <c r="Z16" s="276">
        <f t="shared" si="1"/>
        <v>0</v>
      </c>
      <c r="AA16" s="276">
        <f t="shared" si="1"/>
        <v>0</v>
      </c>
    </row>
    <row r="17" spans="1:27" s="103" customFormat="1" ht="13.5" customHeight="1">
      <c r="A17" s="99"/>
      <c r="B17" s="100"/>
      <c r="C17" s="100"/>
      <c r="D17" s="109"/>
      <c r="E17" s="101"/>
      <c r="F17" s="101"/>
      <c r="G17" s="101"/>
      <c r="H17" s="101"/>
      <c r="I17" s="110"/>
      <c r="J17" s="110"/>
      <c r="K17" s="110"/>
      <c r="L17" s="110"/>
      <c r="M17" s="110"/>
      <c r="N17" s="110"/>
      <c r="O17" s="110"/>
      <c r="P17" s="110"/>
      <c r="Q17" s="101"/>
      <c r="R17" s="101"/>
      <c r="S17" s="101"/>
      <c r="T17" s="101"/>
      <c r="U17" s="101"/>
      <c r="V17" s="101"/>
      <c r="W17" s="101"/>
      <c r="X17" s="101"/>
      <c r="Y17" s="102"/>
      <c r="Z17" s="101"/>
      <c r="AA17" s="101"/>
    </row>
    <row r="25" spans="11:17" ht="15.75">
      <c r="K25" s="486" t="b">
        <f>IF(L16+M16+N16+O16+P16=K16,TRUE,FALSE)</f>
        <v>1</v>
      </c>
      <c r="L25" s="486"/>
      <c r="M25" s="486"/>
      <c r="N25" s="486"/>
      <c r="O25" s="486"/>
      <c r="P25" s="486"/>
      <c r="Q25" s="486" t="b">
        <f>IF(Q16+R16+S16+T16=K16,TRUE,FALSE)</f>
        <v>1</v>
      </c>
    </row>
    <row r="26" spans="11:17" ht="15.75">
      <c r="K26" s="486"/>
      <c r="L26" s="486"/>
      <c r="M26" s="486"/>
      <c r="N26" s="486"/>
      <c r="O26" s="486"/>
      <c r="P26" s="486"/>
      <c r="Q26" s="486"/>
    </row>
  </sheetData>
  <sheetProtection/>
  <mergeCells count="26">
    <mergeCell ref="A16:B16"/>
    <mergeCell ref="H5:H7"/>
    <mergeCell ref="U6:X6"/>
    <mergeCell ref="K6:K7"/>
    <mergeCell ref="Q6:T6"/>
    <mergeCell ref="L6:P6"/>
    <mergeCell ref="K5:X5"/>
    <mergeCell ref="C4:C7"/>
    <mergeCell ref="Z2:AA2"/>
    <mergeCell ref="Y5:AA5"/>
    <mergeCell ref="Y6:Y7"/>
    <mergeCell ref="Z6:Z7"/>
    <mergeCell ref="AA6:AA7"/>
    <mergeCell ref="I4:AA4"/>
    <mergeCell ref="I5:I7"/>
    <mergeCell ref="J5:J7"/>
    <mergeCell ref="X3:AA3"/>
    <mergeCell ref="A2:Y2"/>
    <mergeCell ref="A3:G3"/>
    <mergeCell ref="A4:A7"/>
    <mergeCell ref="B4:B7"/>
    <mergeCell ref="D4:D7"/>
    <mergeCell ref="E4:H4"/>
    <mergeCell ref="E5:E7"/>
    <mergeCell ref="F5:F7"/>
    <mergeCell ref="G5:G7"/>
  </mergeCells>
  <printOptions/>
  <pageMargins left="0.5" right="0.25" top="0.25" bottom="0" header="0" footer="0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A16"/>
  <sheetViews>
    <sheetView zoomScalePageLayoutView="0" workbookViewId="0" topLeftCell="A1">
      <selection activeCell="AC5" sqref="AC5"/>
    </sheetView>
  </sheetViews>
  <sheetFormatPr defaultColWidth="9.140625" defaultRowHeight="12.75"/>
  <cols>
    <col min="1" max="1" width="5.00390625" style="278" customWidth="1"/>
    <col min="2" max="2" width="10.7109375" style="278" customWidth="1"/>
    <col min="3" max="3" width="5.57421875" style="278" customWidth="1"/>
    <col min="4" max="27" width="4.421875" style="278" customWidth="1"/>
    <col min="28" max="16384" width="9.140625" style="278" customWidth="1"/>
  </cols>
  <sheetData>
    <row r="2" spans="1:27" ht="18">
      <c r="A2" s="760" t="s">
        <v>428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760"/>
      <c r="Q2" s="760"/>
      <c r="R2" s="760"/>
      <c r="S2" s="760"/>
      <c r="T2" s="760"/>
      <c r="U2" s="760"/>
      <c r="V2" s="760"/>
      <c r="W2" s="760"/>
      <c r="X2" s="760"/>
      <c r="Y2" s="760"/>
      <c r="Z2" s="760"/>
      <c r="AA2" s="760"/>
    </row>
    <row r="3" spans="1:27" ht="23.25" customHeight="1">
      <c r="A3" s="760"/>
      <c r="B3" s="760"/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60"/>
      <c r="U3" s="760"/>
      <c r="V3" s="760"/>
      <c r="W3" s="760"/>
      <c r="X3" s="760"/>
      <c r="Y3" s="645" t="s">
        <v>350</v>
      </c>
      <c r="Z3" s="645"/>
      <c r="AA3" s="645"/>
    </row>
    <row r="4" spans="1:27" ht="23.25" customHeight="1">
      <c r="A4" s="483"/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502"/>
      <c r="Z4" s="502"/>
      <c r="AA4" s="502"/>
    </row>
    <row r="5" spans="1:27" ht="24.75" customHeight="1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17"/>
      <c r="O5" s="217"/>
      <c r="P5" s="217"/>
      <c r="Q5" s="217"/>
      <c r="R5" s="217"/>
      <c r="S5" s="217"/>
      <c r="T5" s="217"/>
      <c r="Y5" s="503"/>
      <c r="Z5" s="503"/>
      <c r="AA5" s="503"/>
    </row>
    <row r="6" spans="1:27" s="227" customFormat="1" ht="32.25" customHeight="1">
      <c r="A6" s="761" t="s">
        <v>1</v>
      </c>
      <c r="B6" s="761" t="s">
        <v>446</v>
      </c>
      <c r="C6" s="764" t="s">
        <v>445</v>
      </c>
      <c r="D6" s="754" t="s">
        <v>444</v>
      </c>
      <c r="E6" s="755"/>
      <c r="F6" s="755"/>
      <c r="G6" s="755"/>
      <c r="H6" s="755"/>
      <c r="I6" s="756"/>
      <c r="J6" s="767" t="s">
        <v>418</v>
      </c>
      <c r="K6" s="755"/>
      <c r="L6" s="755"/>
      <c r="M6" s="756"/>
      <c r="N6" s="742" t="s">
        <v>419</v>
      </c>
      <c r="O6" s="743"/>
      <c r="P6" s="743"/>
      <c r="Q6" s="743"/>
      <c r="R6" s="743"/>
      <c r="S6" s="743"/>
      <c r="T6" s="744"/>
      <c r="U6" s="745" t="s">
        <v>420</v>
      </c>
      <c r="V6" s="745"/>
      <c r="W6" s="745"/>
      <c r="X6" s="745"/>
      <c r="Y6" s="745"/>
      <c r="Z6" s="745"/>
      <c r="AA6" s="745"/>
    </row>
    <row r="7" spans="1:27" s="226" customFormat="1" ht="42.75" customHeight="1">
      <c r="A7" s="762"/>
      <c r="B7" s="762"/>
      <c r="C7" s="765"/>
      <c r="D7" s="757"/>
      <c r="E7" s="758"/>
      <c r="F7" s="758"/>
      <c r="G7" s="758"/>
      <c r="H7" s="758"/>
      <c r="I7" s="759"/>
      <c r="J7" s="757"/>
      <c r="K7" s="758"/>
      <c r="L7" s="758"/>
      <c r="M7" s="759"/>
      <c r="N7" s="746" t="s">
        <v>421</v>
      </c>
      <c r="O7" s="747"/>
      <c r="P7" s="746" t="s">
        <v>422</v>
      </c>
      <c r="Q7" s="747"/>
      <c r="R7" s="749" t="s">
        <v>423</v>
      </c>
      <c r="S7" s="750"/>
      <c r="T7" s="751"/>
      <c r="U7" s="746" t="s">
        <v>421</v>
      </c>
      <c r="V7" s="747"/>
      <c r="W7" s="746" t="s">
        <v>422</v>
      </c>
      <c r="X7" s="747"/>
      <c r="Y7" s="748" t="s">
        <v>423</v>
      </c>
      <c r="Z7" s="748"/>
      <c r="AA7" s="748"/>
    </row>
    <row r="8" spans="1:27" ht="122.25" customHeight="1">
      <c r="A8" s="763"/>
      <c r="B8" s="763"/>
      <c r="C8" s="766"/>
      <c r="D8" s="523" t="s">
        <v>442</v>
      </c>
      <c r="E8" s="523" t="s">
        <v>443</v>
      </c>
      <c r="F8" s="523" t="s">
        <v>464</v>
      </c>
      <c r="G8" s="523" t="s">
        <v>467</v>
      </c>
      <c r="H8" s="523" t="s">
        <v>465</v>
      </c>
      <c r="I8" s="523" t="s">
        <v>466</v>
      </c>
      <c r="J8" s="531" t="s">
        <v>468</v>
      </c>
      <c r="K8" s="523" t="s">
        <v>424</v>
      </c>
      <c r="L8" s="523" t="s">
        <v>469</v>
      </c>
      <c r="M8" s="531" t="s">
        <v>470</v>
      </c>
      <c r="N8" s="524" t="s">
        <v>248</v>
      </c>
      <c r="O8" s="525" t="s">
        <v>425</v>
      </c>
      <c r="P8" s="524" t="s">
        <v>265</v>
      </c>
      <c r="Q8" s="525" t="s">
        <v>156</v>
      </c>
      <c r="R8" s="525" t="s">
        <v>426</v>
      </c>
      <c r="S8" s="525" t="s">
        <v>427</v>
      </c>
      <c r="T8" s="525" t="s">
        <v>248</v>
      </c>
      <c r="U8" s="524" t="s">
        <v>248</v>
      </c>
      <c r="V8" s="525" t="s">
        <v>425</v>
      </c>
      <c r="W8" s="524" t="s">
        <v>265</v>
      </c>
      <c r="X8" s="525" t="s">
        <v>156</v>
      </c>
      <c r="Y8" s="525" t="s">
        <v>426</v>
      </c>
      <c r="Z8" s="525" t="s">
        <v>427</v>
      </c>
      <c r="AA8" s="525" t="s">
        <v>248</v>
      </c>
    </row>
    <row r="9" spans="1:27" s="225" customFormat="1" ht="24.75" customHeight="1">
      <c r="A9" s="224" t="s">
        <v>12</v>
      </c>
      <c r="B9" s="224" t="s">
        <v>13</v>
      </c>
      <c r="C9" s="526">
        <v>1</v>
      </c>
      <c r="D9" s="526">
        <v>2</v>
      </c>
      <c r="E9" s="526">
        <v>3</v>
      </c>
      <c r="F9" s="526">
        <v>4</v>
      </c>
      <c r="G9" s="526">
        <v>5</v>
      </c>
      <c r="H9" s="526">
        <v>6</v>
      </c>
      <c r="I9" s="526">
        <v>7</v>
      </c>
      <c r="J9" s="526">
        <v>8</v>
      </c>
      <c r="K9" s="526">
        <v>9</v>
      </c>
      <c r="L9" s="526">
        <v>10</v>
      </c>
      <c r="M9" s="526">
        <v>11</v>
      </c>
      <c r="N9" s="526">
        <v>12</v>
      </c>
      <c r="O9" s="526">
        <v>13</v>
      </c>
      <c r="P9" s="526">
        <v>14</v>
      </c>
      <c r="Q9" s="526">
        <v>15</v>
      </c>
      <c r="R9" s="526">
        <v>16</v>
      </c>
      <c r="S9" s="526">
        <v>17</v>
      </c>
      <c r="T9" s="526">
        <v>18</v>
      </c>
      <c r="U9" s="526">
        <v>19</v>
      </c>
      <c r="V9" s="526">
        <v>20</v>
      </c>
      <c r="W9" s="526">
        <v>21</v>
      </c>
      <c r="X9" s="526">
        <v>22</v>
      </c>
      <c r="Y9" s="526">
        <v>23</v>
      </c>
      <c r="Z9" s="526">
        <v>24</v>
      </c>
      <c r="AA9" s="526">
        <v>25</v>
      </c>
    </row>
    <row r="10" spans="1:27" ht="32.25" customHeight="1">
      <c r="A10" s="228">
        <v>1</v>
      </c>
      <c r="B10" s="229" t="s">
        <v>16</v>
      </c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230"/>
      <c r="O10" s="230"/>
      <c r="P10" s="230"/>
      <c r="Q10" s="230"/>
      <c r="R10" s="230"/>
      <c r="S10" s="230"/>
      <c r="T10" s="230"/>
      <c r="U10" s="279"/>
      <c r="V10" s="279"/>
      <c r="W10" s="279"/>
      <c r="X10" s="279"/>
      <c r="Y10" s="279"/>
      <c r="Z10" s="279"/>
      <c r="AA10" s="279"/>
    </row>
    <row r="11" spans="1:27" ht="32.25" customHeight="1">
      <c r="A11" s="218">
        <v>2</v>
      </c>
      <c r="B11" s="219" t="s">
        <v>435</v>
      </c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220"/>
      <c r="O11" s="220"/>
      <c r="P11" s="220"/>
      <c r="Q11" s="220"/>
      <c r="R11" s="220"/>
      <c r="S11" s="220"/>
      <c r="T11" s="220"/>
      <c r="U11" s="280"/>
      <c r="V11" s="280"/>
      <c r="W11" s="280"/>
      <c r="X11" s="280"/>
      <c r="Y11" s="280"/>
      <c r="Z11" s="280"/>
      <c r="AA11" s="280"/>
    </row>
    <row r="12" spans="1:27" ht="32.25" customHeight="1">
      <c r="A12" s="218">
        <v>3</v>
      </c>
      <c r="B12" s="219" t="s">
        <v>436</v>
      </c>
      <c r="C12" s="528"/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220"/>
      <c r="O12" s="220"/>
      <c r="P12" s="220"/>
      <c r="Q12" s="220"/>
      <c r="R12" s="220"/>
      <c r="S12" s="220"/>
      <c r="T12" s="220"/>
      <c r="U12" s="280"/>
      <c r="V12" s="280"/>
      <c r="W12" s="280"/>
      <c r="X12" s="280"/>
      <c r="Y12" s="280"/>
      <c r="Z12" s="280"/>
      <c r="AA12" s="280"/>
    </row>
    <row r="13" spans="1:27" ht="32.25" customHeight="1">
      <c r="A13" s="517">
        <v>4</v>
      </c>
      <c r="B13" s="518" t="s">
        <v>19</v>
      </c>
      <c r="C13" s="529"/>
      <c r="D13" s="529"/>
      <c r="E13" s="529"/>
      <c r="F13" s="529"/>
      <c r="G13" s="529"/>
      <c r="H13" s="529"/>
      <c r="I13" s="529"/>
      <c r="J13" s="529"/>
      <c r="K13" s="529"/>
      <c r="L13" s="529"/>
      <c r="M13" s="529"/>
      <c r="N13" s="519"/>
      <c r="O13" s="519"/>
      <c r="P13" s="519"/>
      <c r="Q13" s="519"/>
      <c r="R13" s="519"/>
      <c r="S13" s="519"/>
      <c r="T13" s="519"/>
      <c r="U13" s="520"/>
      <c r="V13" s="520"/>
      <c r="W13" s="520"/>
      <c r="X13" s="520"/>
      <c r="Y13" s="520"/>
      <c r="Z13" s="520"/>
      <c r="AA13" s="520"/>
    </row>
    <row r="14" spans="1:27" ht="41.25" customHeight="1">
      <c r="A14" s="281"/>
      <c r="B14" s="282" t="s">
        <v>187</v>
      </c>
      <c r="C14" s="530">
        <f aca="true" t="shared" si="0" ref="C14:AA14">SUM(C10:C12)</f>
        <v>0</v>
      </c>
      <c r="D14" s="530">
        <f t="shared" si="0"/>
        <v>0</v>
      </c>
      <c r="E14" s="530">
        <f t="shared" si="0"/>
        <v>0</v>
      </c>
      <c r="F14" s="530">
        <v>0</v>
      </c>
      <c r="G14" s="530">
        <f t="shared" si="0"/>
        <v>0</v>
      </c>
      <c r="H14" s="530">
        <v>0</v>
      </c>
      <c r="I14" s="530">
        <f t="shared" si="0"/>
        <v>0</v>
      </c>
      <c r="J14" s="530">
        <f t="shared" si="0"/>
        <v>0</v>
      </c>
      <c r="K14" s="530">
        <f t="shared" si="0"/>
        <v>0</v>
      </c>
      <c r="L14" s="530">
        <f t="shared" si="0"/>
        <v>0</v>
      </c>
      <c r="M14" s="530">
        <f t="shared" si="0"/>
        <v>0</v>
      </c>
      <c r="N14" s="530">
        <f t="shared" si="0"/>
        <v>0</v>
      </c>
      <c r="O14" s="530">
        <f t="shared" si="0"/>
        <v>0</v>
      </c>
      <c r="P14" s="530">
        <f t="shared" si="0"/>
        <v>0</v>
      </c>
      <c r="Q14" s="530">
        <f t="shared" si="0"/>
        <v>0</v>
      </c>
      <c r="R14" s="530">
        <f t="shared" si="0"/>
        <v>0</v>
      </c>
      <c r="S14" s="530">
        <f t="shared" si="0"/>
        <v>0</v>
      </c>
      <c r="T14" s="530">
        <f t="shared" si="0"/>
        <v>0</v>
      </c>
      <c r="U14" s="530">
        <f t="shared" si="0"/>
        <v>0</v>
      </c>
      <c r="V14" s="530">
        <f t="shared" si="0"/>
        <v>0</v>
      </c>
      <c r="W14" s="530">
        <f t="shared" si="0"/>
        <v>0</v>
      </c>
      <c r="X14" s="530">
        <f t="shared" si="0"/>
        <v>0</v>
      </c>
      <c r="Y14" s="530">
        <f t="shared" si="0"/>
        <v>0</v>
      </c>
      <c r="Z14" s="530">
        <f t="shared" si="0"/>
        <v>0</v>
      </c>
      <c r="AA14" s="530">
        <f t="shared" si="0"/>
        <v>0</v>
      </c>
    </row>
    <row r="15" spans="1:20" ht="15.75">
      <c r="A15" s="504"/>
      <c r="B15" s="504"/>
      <c r="C15" s="504"/>
      <c r="D15" s="504"/>
      <c r="E15" s="504"/>
      <c r="F15" s="504"/>
      <c r="G15" s="504"/>
      <c r="H15" s="504"/>
      <c r="I15" s="504"/>
      <c r="J15" s="504"/>
      <c r="K15" s="504"/>
      <c r="L15" s="504"/>
      <c r="M15" s="504"/>
      <c r="N15" s="504"/>
      <c r="O15" s="504"/>
      <c r="P15" s="504"/>
      <c r="Q15" s="504"/>
      <c r="R15" s="504"/>
      <c r="S15" s="504"/>
      <c r="T15" s="504"/>
    </row>
    <row r="16" spans="1:20" ht="12.75">
      <c r="A16" s="221"/>
      <c r="B16" s="752"/>
      <c r="C16" s="752"/>
      <c r="D16" s="752"/>
      <c r="E16" s="752"/>
      <c r="F16" s="752"/>
      <c r="G16" s="752"/>
      <c r="H16" s="752"/>
      <c r="I16" s="752"/>
      <c r="J16" s="752"/>
      <c r="K16" s="752"/>
      <c r="L16" s="752"/>
      <c r="M16" s="752"/>
      <c r="N16" s="753"/>
      <c r="O16" s="753"/>
      <c r="P16" s="753"/>
      <c r="Q16" s="753"/>
      <c r="R16" s="482"/>
      <c r="S16" s="482"/>
      <c r="T16" s="222"/>
    </row>
  </sheetData>
  <sheetProtection/>
  <mergeCells count="17">
    <mergeCell ref="B16:Q16"/>
    <mergeCell ref="D6:I7"/>
    <mergeCell ref="A2:AA2"/>
    <mergeCell ref="A3:X3"/>
    <mergeCell ref="Y3:AA3"/>
    <mergeCell ref="A6:A8"/>
    <mergeCell ref="B6:B8"/>
    <mergeCell ref="C6:C8"/>
    <mergeCell ref="J6:M7"/>
    <mergeCell ref="P7:Q7"/>
    <mergeCell ref="N6:T6"/>
    <mergeCell ref="U6:AA6"/>
    <mergeCell ref="N7:O7"/>
    <mergeCell ref="Y7:AA7"/>
    <mergeCell ref="R7:T7"/>
    <mergeCell ref="U7:V7"/>
    <mergeCell ref="W7:X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I16"/>
  <sheetViews>
    <sheetView tabSelected="1" zoomScalePageLayoutView="0" workbookViewId="0" topLeftCell="A1">
      <selection activeCell="O6" sqref="O6:R6"/>
    </sheetView>
  </sheetViews>
  <sheetFormatPr defaultColWidth="9.140625" defaultRowHeight="12.75"/>
  <cols>
    <col min="1" max="1" width="4.57421875" style="505" customWidth="1"/>
    <col min="2" max="2" width="9.8515625" style="505" customWidth="1"/>
    <col min="3" max="35" width="4.00390625" style="505" customWidth="1"/>
    <col min="36" max="16384" width="9.140625" style="505" customWidth="1"/>
  </cols>
  <sheetData>
    <row r="1" s="278" customFormat="1" ht="12.75"/>
    <row r="2" spans="1:35" s="278" customFormat="1" ht="18">
      <c r="A2" s="760" t="s">
        <v>463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760"/>
      <c r="Q2" s="760"/>
      <c r="R2" s="760"/>
      <c r="S2" s="760"/>
      <c r="T2" s="760"/>
      <c r="U2" s="760"/>
      <c r="V2" s="760"/>
      <c r="W2" s="760"/>
      <c r="X2" s="760"/>
      <c r="Y2" s="760"/>
      <c r="Z2" s="760"/>
      <c r="AA2" s="760"/>
      <c r="AB2" s="760"/>
      <c r="AC2" s="760"/>
      <c r="AD2" s="760"/>
      <c r="AE2" s="760"/>
      <c r="AF2" s="760"/>
      <c r="AG2" s="760"/>
      <c r="AH2" s="760"/>
      <c r="AI2" s="760"/>
    </row>
    <row r="3" spans="1:35" s="278" customFormat="1" ht="23.25" customHeight="1">
      <c r="A3" s="760"/>
      <c r="B3" s="760"/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60"/>
      <c r="U3" s="760"/>
      <c r="V3" s="760"/>
      <c r="W3" s="760"/>
      <c r="X3" s="760"/>
      <c r="Y3" s="760"/>
      <c r="Z3" s="760"/>
      <c r="AA3" s="760"/>
      <c r="AB3" s="760"/>
      <c r="AC3" s="760"/>
      <c r="AD3" s="760"/>
      <c r="AE3" s="760"/>
      <c r="AF3" s="760"/>
      <c r="AG3" s="645" t="s">
        <v>429</v>
      </c>
      <c r="AH3" s="645"/>
      <c r="AI3" s="645"/>
    </row>
    <row r="4" ht="9" customHeight="1"/>
    <row r="5" spans="1:35" ht="32.25" customHeight="1">
      <c r="A5" s="772" t="s">
        <v>430</v>
      </c>
      <c r="B5" s="770" t="s">
        <v>437</v>
      </c>
      <c r="C5" s="770" t="s">
        <v>460</v>
      </c>
      <c r="D5" s="771"/>
      <c r="E5" s="771"/>
      <c r="F5" s="771"/>
      <c r="G5" s="771"/>
      <c r="H5" s="771"/>
      <c r="I5" s="771"/>
      <c r="J5" s="771"/>
      <c r="K5" s="771"/>
      <c r="L5" s="771" t="s">
        <v>455</v>
      </c>
      <c r="M5" s="771"/>
      <c r="N5" s="771"/>
      <c r="O5" s="771"/>
      <c r="P5" s="771"/>
      <c r="Q5" s="771"/>
      <c r="R5" s="771"/>
      <c r="S5" s="771"/>
      <c r="T5" s="771"/>
      <c r="U5" s="771"/>
      <c r="V5" s="771"/>
      <c r="W5" s="771"/>
      <c r="X5" s="771"/>
      <c r="Y5" s="771"/>
      <c r="Z5" s="771"/>
      <c r="AA5" s="771"/>
      <c r="AB5" s="771"/>
      <c r="AC5" s="771"/>
      <c r="AD5" s="771"/>
      <c r="AE5" s="771"/>
      <c r="AF5" s="771"/>
      <c r="AG5" s="770" t="s">
        <v>475</v>
      </c>
      <c r="AH5" s="771"/>
      <c r="AI5" s="771"/>
    </row>
    <row r="6" spans="1:35" ht="66.75" customHeight="1">
      <c r="A6" s="772"/>
      <c r="B6" s="770"/>
      <c r="C6" s="770" t="s">
        <v>452</v>
      </c>
      <c r="D6" s="771"/>
      <c r="E6" s="770" t="s">
        <v>448</v>
      </c>
      <c r="F6" s="771"/>
      <c r="G6" s="771"/>
      <c r="H6" s="771"/>
      <c r="I6" s="770" t="s">
        <v>81</v>
      </c>
      <c r="J6" s="771"/>
      <c r="K6" s="771"/>
      <c r="L6" s="773" t="s">
        <v>461</v>
      </c>
      <c r="M6" s="770" t="s">
        <v>459</v>
      </c>
      <c r="N6" s="771"/>
      <c r="O6" s="770" t="s">
        <v>477</v>
      </c>
      <c r="P6" s="771"/>
      <c r="Q6" s="771"/>
      <c r="R6" s="771"/>
      <c r="S6" s="770" t="s">
        <v>458</v>
      </c>
      <c r="T6" s="770"/>
      <c r="U6" s="771"/>
      <c r="V6" s="771" t="s">
        <v>457</v>
      </c>
      <c r="W6" s="771"/>
      <c r="X6" s="771"/>
      <c r="Y6" s="771"/>
      <c r="Z6" s="771"/>
      <c r="AA6" s="771"/>
      <c r="AB6" s="771"/>
      <c r="AC6" s="771"/>
      <c r="AD6" s="771"/>
      <c r="AE6" s="771"/>
      <c r="AF6" s="771"/>
      <c r="AG6" s="771"/>
      <c r="AH6" s="771"/>
      <c r="AI6" s="771"/>
    </row>
    <row r="7" spans="1:35" ht="12.75" customHeight="1">
      <c r="A7" s="772"/>
      <c r="B7" s="770"/>
      <c r="C7" s="773" t="s">
        <v>453</v>
      </c>
      <c r="D7" s="773" t="s">
        <v>454</v>
      </c>
      <c r="E7" s="562" t="s">
        <v>55</v>
      </c>
      <c r="F7" s="562" t="s">
        <v>440</v>
      </c>
      <c r="G7" s="562" t="s">
        <v>441</v>
      </c>
      <c r="H7" s="562" t="s">
        <v>431</v>
      </c>
      <c r="I7" s="562" t="s">
        <v>100</v>
      </c>
      <c r="J7" s="562" t="s">
        <v>189</v>
      </c>
      <c r="K7" s="562" t="s">
        <v>447</v>
      </c>
      <c r="L7" s="773"/>
      <c r="M7" s="562" t="s">
        <v>438</v>
      </c>
      <c r="N7" s="562" t="s">
        <v>439</v>
      </c>
      <c r="O7" s="562" t="s">
        <v>55</v>
      </c>
      <c r="P7" s="562" t="s">
        <v>440</v>
      </c>
      <c r="Q7" s="562" t="s">
        <v>441</v>
      </c>
      <c r="R7" s="562" t="s">
        <v>431</v>
      </c>
      <c r="S7" s="562" t="s">
        <v>472</v>
      </c>
      <c r="T7" s="557" t="s">
        <v>476</v>
      </c>
      <c r="U7" s="562" t="s">
        <v>473</v>
      </c>
      <c r="V7" s="562" t="s">
        <v>413</v>
      </c>
      <c r="W7" s="562" t="s">
        <v>369</v>
      </c>
      <c r="X7" s="562" t="s">
        <v>376</v>
      </c>
      <c r="Y7" s="562" t="s">
        <v>308</v>
      </c>
      <c r="Z7" s="562" t="s">
        <v>387</v>
      </c>
      <c r="AA7" s="562" t="s">
        <v>299</v>
      </c>
      <c r="AB7" s="562" t="s">
        <v>317</v>
      </c>
      <c r="AC7" s="562" t="s">
        <v>432</v>
      </c>
      <c r="AD7" s="562" t="s">
        <v>383</v>
      </c>
      <c r="AE7" s="562" t="s">
        <v>399</v>
      </c>
      <c r="AF7" s="562" t="s">
        <v>163</v>
      </c>
      <c r="AG7" s="562" t="s">
        <v>433</v>
      </c>
      <c r="AH7" s="562" t="s">
        <v>474</v>
      </c>
      <c r="AI7" s="562" t="s">
        <v>471</v>
      </c>
    </row>
    <row r="8" spans="1:35" ht="160.5" customHeight="1">
      <c r="A8" s="772"/>
      <c r="B8" s="770"/>
      <c r="C8" s="773"/>
      <c r="D8" s="773"/>
      <c r="E8" s="562"/>
      <c r="F8" s="562"/>
      <c r="G8" s="562"/>
      <c r="H8" s="562"/>
      <c r="I8" s="562"/>
      <c r="J8" s="562"/>
      <c r="K8" s="562"/>
      <c r="L8" s="773"/>
      <c r="M8" s="562"/>
      <c r="N8" s="562"/>
      <c r="O8" s="562"/>
      <c r="P8" s="562"/>
      <c r="Q8" s="562"/>
      <c r="R8" s="562"/>
      <c r="S8" s="562"/>
      <c r="T8" s="558"/>
      <c r="U8" s="562"/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</row>
    <row r="9" spans="1:35" ht="16.5">
      <c r="A9" s="506" t="s">
        <v>12</v>
      </c>
      <c r="B9" s="506" t="s">
        <v>13</v>
      </c>
      <c r="C9" s="506">
        <v>1</v>
      </c>
      <c r="D9" s="506">
        <v>2</v>
      </c>
      <c r="E9" s="506">
        <v>3</v>
      </c>
      <c r="F9" s="506">
        <v>4</v>
      </c>
      <c r="G9" s="506">
        <v>5</v>
      </c>
      <c r="H9" s="506">
        <v>6</v>
      </c>
      <c r="I9" s="506">
        <v>7</v>
      </c>
      <c r="J9" s="506">
        <v>8</v>
      </c>
      <c r="K9" s="506">
        <v>9</v>
      </c>
      <c r="L9" s="506">
        <v>10</v>
      </c>
      <c r="M9" s="506">
        <v>11</v>
      </c>
      <c r="N9" s="506">
        <v>12</v>
      </c>
      <c r="O9" s="506">
        <v>13</v>
      </c>
      <c r="P9" s="506">
        <v>14</v>
      </c>
      <c r="Q9" s="506">
        <v>15</v>
      </c>
      <c r="R9" s="506">
        <v>16</v>
      </c>
      <c r="S9" s="506">
        <v>17</v>
      </c>
      <c r="T9" s="506">
        <v>18</v>
      </c>
      <c r="U9" s="506">
        <v>19</v>
      </c>
      <c r="V9" s="506">
        <v>20</v>
      </c>
      <c r="W9" s="506">
        <v>21</v>
      </c>
      <c r="X9" s="506">
        <v>22</v>
      </c>
      <c r="Y9" s="506">
        <v>23</v>
      </c>
      <c r="Z9" s="506">
        <v>24</v>
      </c>
      <c r="AA9" s="506">
        <v>25</v>
      </c>
      <c r="AB9" s="506">
        <v>26</v>
      </c>
      <c r="AC9" s="506">
        <v>27</v>
      </c>
      <c r="AD9" s="506">
        <v>28</v>
      </c>
      <c r="AE9" s="506">
        <v>29</v>
      </c>
      <c r="AF9" s="506">
        <v>30</v>
      </c>
      <c r="AG9" s="506">
        <v>31</v>
      </c>
      <c r="AH9" s="506">
        <v>32</v>
      </c>
      <c r="AI9" s="506">
        <v>33</v>
      </c>
    </row>
    <row r="10" spans="1:35" ht="24.75" customHeight="1">
      <c r="A10" s="507">
        <v>1</v>
      </c>
      <c r="B10" s="508" t="s">
        <v>55</v>
      </c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09"/>
      <c r="T10" s="509"/>
      <c r="U10" s="509"/>
      <c r="V10" s="509"/>
      <c r="W10" s="509"/>
      <c r="X10" s="509"/>
      <c r="Y10" s="509"/>
      <c r="Z10" s="509"/>
      <c r="AA10" s="509"/>
      <c r="AB10" s="509"/>
      <c r="AC10" s="509"/>
      <c r="AD10" s="509"/>
      <c r="AE10" s="509"/>
      <c r="AF10" s="509"/>
      <c r="AG10" s="509"/>
      <c r="AH10" s="509"/>
      <c r="AI10" s="509"/>
    </row>
    <row r="11" spans="1:35" ht="24.75" customHeight="1">
      <c r="A11" s="510">
        <v>2</v>
      </c>
      <c r="B11" s="511" t="s">
        <v>435</v>
      </c>
      <c r="C11" s="512"/>
      <c r="D11" s="512"/>
      <c r="E11" s="512"/>
      <c r="F11" s="512"/>
      <c r="G11" s="512"/>
      <c r="H11" s="512"/>
      <c r="I11" s="512"/>
      <c r="J11" s="512"/>
      <c r="K11" s="512"/>
      <c r="L11" s="512"/>
      <c r="M11" s="512"/>
      <c r="N11" s="512"/>
      <c r="O11" s="512"/>
      <c r="P11" s="512"/>
      <c r="Q11" s="509"/>
      <c r="R11" s="512"/>
      <c r="S11" s="512"/>
      <c r="T11" s="512"/>
      <c r="U11" s="512"/>
      <c r="V11" s="512"/>
      <c r="W11" s="512"/>
      <c r="X11" s="512"/>
      <c r="Y11" s="512"/>
      <c r="Z11" s="512"/>
      <c r="AA11" s="512"/>
      <c r="AB11" s="512"/>
      <c r="AC11" s="512"/>
      <c r="AD11" s="512"/>
      <c r="AE11" s="512"/>
      <c r="AF11" s="512"/>
      <c r="AG11" s="512"/>
      <c r="AH11" s="512"/>
      <c r="AI11" s="512"/>
    </row>
    <row r="12" spans="1:35" ht="24.75" customHeight="1">
      <c r="A12" s="510">
        <v>3</v>
      </c>
      <c r="B12" s="511" t="s">
        <v>436</v>
      </c>
      <c r="C12" s="512"/>
      <c r="D12" s="512"/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512"/>
      <c r="Z12" s="512"/>
      <c r="AA12" s="512"/>
      <c r="AB12" s="512"/>
      <c r="AC12" s="512"/>
      <c r="AD12" s="512"/>
      <c r="AE12" s="512"/>
      <c r="AF12" s="512"/>
      <c r="AG12" s="512"/>
      <c r="AH12" s="512"/>
      <c r="AI12" s="512"/>
    </row>
    <row r="13" spans="1:35" ht="24.75" customHeight="1">
      <c r="A13" s="513">
        <v>4</v>
      </c>
      <c r="B13" s="514" t="s">
        <v>19</v>
      </c>
      <c r="C13" s="515"/>
      <c r="D13" s="515"/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5"/>
      <c r="V13" s="515"/>
      <c r="W13" s="515"/>
      <c r="X13" s="515"/>
      <c r="Y13" s="515"/>
      <c r="Z13" s="515"/>
      <c r="AA13" s="515"/>
      <c r="AB13" s="515"/>
      <c r="AC13" s="515"/>
      <c r="AD13" s="515"/>
      <c r="AE13" s="515"/>
      <c r="AF13" s="515"/>
      <c r="AG13" s="515"/>
      <c r="AH13" s="515"/>
      <c r="AI13" s="515"/>
    </row>
    <row r="14" spans="1:35" ht="27" customHeight="1">
      <c r="A14" s="516"/>
      <c r="B14" s="521" t="s">
        <v>434</v>
      </c>
      <c r="C14" s="516"/>
      <c r="D14" s="516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516"/>
      <c r="T14" s="516"/>
      <c r="U14" s="516"/>
      <c r="V14" s="516"/>
      <c r="W14" s="516"/>
      <c r="X14" s="516"/>
      <c r="Y14" s="516"/>
      <c r="Z14" s="516"/>
      <c r="AA14" s="516"/>
      <c r="AB14" s="516"/>
      <c r="AC14" s="516"/>
      <c r="AD14" s="516"/>
      <c r="AE14" s="516"/>
      <c r="AF14" s="516"/>
      <c r="AG14" s="516"/>
      <c r="AH14" s="516"/>
      <c r="AI14" s="516"/>
    </row>
    <row r="16" spans="1:12" ht="16.5">
      <c r="A16" s="768" t="s">
        <v>449</v>
      </c>
      <c r="B16" s="768"/>
      <c r="C16" s="768"/>
      <c r="D16" s="768"/>
      <c r="E16" s="768"/>
      <c r="F16" s="768"/>
      <c r="G16" s="768"/>
      <c r="H16" s="768"/>
      <c r="J16" s="769"/>
      <c r="K16" s="769"/>
      <c r="L16" s="769"/>
    </row>
  </sheetData>
  <sheetProtection/>
  <mergeCells count="50">
    <mergeCell ref="M7:M8"/>
    <mergeCell ref="N7:N8"/>
    <mergeCell ref="M6:N6"/>
    <mergeCell ref="S6:U6"/>
    <mergeCell ref="S7:S8"/>
    <mergeCell ref="U7:U8"/>
    <mergeCell ref="P7:P8"/>
    <mergeCell ref="O7:O8"/>
    <mergeCell ref="Q7:Q8"/>
    <mergeCell ref="R7:R8"/>
    <mergeCell ref="AF7:AF8"/>
    <mergeCell ref="AE7:AE8"/>
    <mergeCell ref="AI7:AI8"/>
    <mergeCell ref="Z7:Z8"/>
    <mergeCell ref="AA7:AA8"/>
    <mergeCell ref="AB7:AB8"/>
    <mergeCell ref="AC7:AC8"/>
    <mergeCell ref="AD7:AD8"/>
    <mergeCell ref="AG7:AG8"/>
    <mergeCell ref="AH7:AH8"/>
    <mergeCell ref="I7:I8"/>
    <mergeCell ref="J7:J8"/>
    <mergeCell ref="A2:AI2"/>
    <mergeCell ref="A3:AF3"/>
    <mergeCell ref="O6:R6"/>
    <mergeCell ref="V6:AF6"/>
    <mergeCell ref="AG5:AI6"/>
    <mergeCell ref="W7:W8"/>
    <mergeCell ref="X7:X8"/>
    <mergeCell ref="Y7:Y8"/>
    <mergeCell ref="C7:C8"/>
    <mergeCell ref="D7:D8"/>
    <mergeCell ref="V7:V8"/>
    <mergeCell ref="L6:L8"/>
    <mergeCell ref="E7:E8"/>
    <mergeCell ref="F7:F8"/>
    <mergeCell ref="G7:G8"/>
    <mergeCell ref="H7:H8"/>
    <mergeCell ref="E6:H6"/>
    <mergeCell ref="I6:K6"/>
    <mergeCell ref="T7:T8"/>
    <mergeCell ref="AG3:AI3"/>
    <mergeCell ref="A16:H16"/>
    <mergeCell ref="J16:L16"/>
    <mergeCell ref="C5:K5"/>
    <mergeCell ref="L5:AF5"/>
    <mergeCell ref="A5:A8"/>
    <mergeCell ref="B5:B8"/>
    <mergeCell ref="K7:K8"/>
    <mergeCell ref="C6:D6"/>
  </mergeCells>
  <printOptions/>
  <pageMargins left="0.2" right="0.2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35"/>
  <sheetViews>
    <sheetView zoomScale="140" zoomScaleNormal="140" zoomScalePageLayoutView="0" workbookViewId="0" topLeftCell="C2">
      <selection activeCell="O4" sqref="O4"/>
    </sheetView>
  </sheetViews>
  <sheetFormatPr defaultColWidth="9.140625" defaultRowHeight="12.75"/>
  <cols>
    <col min="1" max="1" width="4.140625" style="75" customWidth="1"/>
    <col min="2" max="2" width="26.140625" style="78" customWidth="1"/>
    <col min="3" max="3" width="6.140625" style="77" customWidth="1"/>
    <col min="4" max="23" width="5.140625" style="43" customWidth="1"/>
    <col min="24" max="16384" width="9.140625" style="43" customWidth="1"/>
  </cols>
  <sheetData>
    <row r="1" spans="1:23" s="80" customFormat="1" ht="17.25" customHeight="1">
      <c r="A1" s="589" t="s">
        <v>254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590"/>
      <c r="V1" s="581" t="s">
        <v>149</v>
      </c>
      <c r="W1" s="582"/>
    </row>
    <row r="2" spans="1:23" ht="12" customHeight="1">
      <c r="A2" s="591" t="s">
        <v>202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2" t="s">
        <v>311</v>
      </c>
      <c r="W2" s="592"/>
    </row>
    <row r="3" spans="1:23" s="111" customFormat="1" ht="15.75" customHeight="1">
      <c r="A3" s="563" t="s">
        <v>39</v>
      </c>
      <c r="B3" s="587" t="s">
        <v>275</v>
      </c>
      <c r="C3" s="566" t="s">
        <v>79</v>
      </c>
      <c r="D3" s="569" t="s">
        <v>80</v>
      </c>
      <c r="E3" s="570"/>
      <c r="F3" s="570"/>
      <c r="G3" s="570"/>
      <c r="H3" s="570"/>
      <c r="I3" s="570"/>
      <c r="J3" s="570"/>
      <c r="K3" s="570"/>
      <c r="L3" s="571"/>
      <c r="M3" s="586" t="s">
        <v>81</v>
      </c>
      <c r="N3" s="586"/>
      <c r="O3" s="586"/>
      <c r="P3" s="586"/>
      <c r="Q3" s="586"/>
      <c r="R3" s="586"/>
      <c r="S3" s="586"/>
      <c r="T3" s="586"/>
      <c r="U3" s="585" t="s">
        <v>82</v>
      </c>
      <c r="V3" s="585"/>
      <c r="W3" s="585"/>
    </row>
    <row r="4" spans="1:23" s="67" customFormat="1" ht="138" customHeight="1">
      <c r="A4" s="565"/>
      <c r="B4" s="588"/>
      <c r="C4" s="568"/>
      <c r="D4" s="263" t="s">
        <v>239</v>
      </c>
      <c r="E4" s="263" t="s">
        <v>282</v>
      </c>
      <c r="F4" s="263" t="s">
        <v>386</v>
      </c>
      <c r="G4" s="263" t="s">
        <v>283</v>
      </c>
      <c r="H4" s="263" t="s">
        <v>90</v>
      </c>
      <c r="I4" s="263" t="s">
        <v>284</v>
      </c>
      <c r="J4" s="263" t="s">
        <v>450</v>
      </c>
      <c r="K4" s="263" t="s">
        <v>252</v>
      </c>
      <c r="L4" s="263" t="s">
        <v>85</v>
      </c>
      <c r="M4" s="263" t="s">
        <v>375</v>
      </c>
      <c r="N4" s="263" t="s">
        <v>372</v>
      </c>
      <c r="O4" s="263" t="s">
        <v>395</v>
      </c>
      <c r="P4" s="263" t="s">
        <v>385</v>
      </c>
      <c r="Q4" s="263" t="s">
        <v>391</v>
      </c>
      <c r="R4" s="401" t="s">
        <v>308</v>
      </c>
      <c r="S4" s="488" t="s">
        <v>396</v>
      </c>
      <c r="T4" s="263" t="s">
        <v>163</v>
      </c>
      <c r="U4" s="112" t="s">
        <v>306</v>
      </c>
      <c r="V4" s="112" t="s">
        <v>86</v>
      </c>
      <c r="W4" s="112" t="s">
        <v>240</v>
      </c>
    </row>
    <row r="5" spans="1:23" s="68" customFormat="1" ht="12.75" customHeight="1">
      <c r="A5" s="247" t="s">
        <v>12</v>
      </c>
      <c r="B5" s="247" t="s">
        <v>13</v>
      </c>
      <c r="C5" s="48">
        <v>1</v>
      </c>
      <c r="D5" s="48">
        <v>2</v>
      </c>
      <c r="E5" s="48">
        <v>3</v>
      </c>
      <c r="F5" s="48">
        <v>4</v>
      </c>
      <c r="G5" s="48">
        <v>5</v>
      </c>
      <c r="H5" s="48">
        <v>6</v>
      </c>
      <c r="I5" s="48">
        <v>7</v>
      </c>
      <c r="J5" s="48">
        <v>8</v>
      </c>
      <c r="K5" s="48">
        <v>9</v>
      </c>
      <c r="L5" s="48">
        <v>10</v>
      </c>
      <c r="M5" s="48">
        <v>11</v>
      </c>
      <c r="N5" s="48">
        <v>12</v>
      </c>
      <c r="O5" s="48">
        <v>13</v>
      </c>
      <c r="P5" s="48">
        <v>14</v>
      </c>
      <c r="Q5" s="48">
        <v>15</v>
      </c>
      <c r="R5" s="48">
        <v>16</v>
      </c>
      <c r="S5" s="489">
        <v>17</v>
      </c>
      <c r="T5" s="48">
        <v>18</v>
      </c>
      <c r="U5" s="48">
        <v>19</v>
      </c>
      <c r="V5" s="48">
        <v>20</v>
      </c>
      <c r="W5" s="48">
        <v>21</v>
      </c>
    </row>
    <row r="6" spans="1:23" s="9" customFormat="1" ht="15" customHeight="1">
      <c r="A6" s="7" t="s">
        <v>14</v>
      </c>
      <c r="B6" s="248" t="s">
        <v>15</v>
      </c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</row>
    <row r="7" spans="1:23" s="24" customFormat="1" ht="15" customHeight="1">
      <c r="A7" s="84">
        <v>1</v>
      </c>
      <c r="B7" s="27" t="s">
        <v>55</v>
      </c>
      <c r="C7" s="256">
        <f>SUM(D7:L7)</f>
        <v>0</v>
      </c>
      <c r="D7" s="70"/>
      <c r="E7" s="358"/>
      <c r="F7" s="355"/>
      <c r="G7" s="355"/>
      <c r="H7" s="355"/>
      <c r="I7" s="355"/>
      <c r="J7" s="355"/>
      <c r="K7" s="355"/>
      <c r="L7" s="358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</row>
    <row r="8" spans="1:23" s="9" customFormat="1" ht="15" customHeight="1">
      <c r="A8" s="69">
        <v>2</v>
      </c>
      <c r="B8" s="12" t="s">
        <v>17</v>
      </c>
      <c r="C8" s="256">
        <f>SUM(D8:L8)</f>
        <v>0</v>
      </c>
      <c r="D8" s="249"/>
      <c r="E8" s="249"/>
      <c r="F8" s="249"/>
      <c r="G8" s="249"/>
      <c r="H8" s="214"/>
      <c r="I8" s="214"/>
      <c r="J8" s="214"/>
      <c r="K8" s="214"/>
      <c r="L8" s="113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</row>
    <row r="9" spans="1:23" s="9" customFormat="1" ht="15" customHeight="1">
      <c r="A9" s="69">
        <v>3</v>
      </c>
      <c r="B9" s="12" t="s">
        <v>18</v>
      </c>
      <c r="C9" s="256">
        <f>SUM(D9:L9)</f>
        <v>0</v>
      </c>
      <c r="D9" s="249"/>
      <c r="E9" s="249"/>
      <c r="F9" s="249"/>
      <c r="G9" s="249"/>
      <c r="H9" s="250"/>
      <c r="I9" s="250"/>
      <c r="J9" s="214"/>
      <c r="K9" s="214"/>
      <c r="L9" s="113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</row>
    <row r="10" spans="1:23" s="9" customFormat="1" ht="15" customHeight="1">
      <c r="A10" s="71">
        <v>4</v>
      </c>
      <c r="B10" s="59" t="s">
        <v>19</v>
      </c>
      <c r="C10" s="256">
        <f>SUM(D10:L10)</f>
        <v>0</v>
      </c>
      <c r="D10" s="251"/>
      <c r="E10" s="251"/>
      <c r="F10" s="251"/>
      <c r="G10" s="251"/>
      <c r="H10" s="252"/>
      <c r="I10" s="252"/>
      <c r="J10" s="252"/>
      <c r="K10" s="252"/>
      <c r="L10" s="252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</row>
    <row r="11" spans="1:23" s="270" customFormat="1" ht="15" customHeight="1">
      <c r="A11" s="253"/>
      <c r="B11" s="254" t="s">
        <v>180</v>
      </c>
      <c r="C11" s="444">
        <f>SUM(C7:C10)</f>
        <v>0</v>
      </c>
      <c r="D11" s="255">
        <f>SUM(D7:D10)</f>
        <v>0</v>
      </c>
      <c r="E11" s="255">
        <f aca="true" t="shared" si="0" ref="E11:W11">SUM(E7:E10)</f>
        <v>0</v>
      </c>
      <c r="F11" s="255">
        <f t="shared" si="0"/>
        <v>0</v>
      </c>
      <c r="G11" s="255">
        <f t="shared" si="0"/>
        <v>0</v>
      </c>
      <c r="H11" s="255">
        <f t="shared" si="0"/>
        <v>0</v>
      </c>
      <c r="I11" s="255">
        <f t="shared" si="0"/>
        <v>0</v>
      </c>
      <c r="J11" s="255">
        <f t="shared" si="0"/>
        <v>0</v>
      </c>
      <c r="K11" s="255">
        <f t="shared" si="0"/>
        <v>0</v>
      </c>
      <c r="L11" s="255">
        <f t="shared" si="0"/>
        <v>0</v>
      </c>
      <c r="M11" s="255">
        <f t="shared" si="0"/>
        <v>0</v>
      </c>
      <c r="N11" s="255">
        <f t="shared" si="0"/>
        <v>0</v>
      </c>
      <c r="O11" s="255">
        <f t="shared" si="0"/>
        <v>0</v>
      </c>
      <c r="P11" s="255">
        <f t="shared" si="0"/>
        <v>0</v>
      </c>
      <c r="Q11" s="255">
        <f t="shared" si="0"/>
        <v>0</v>
      </c>
      <c r="R11" s="255">
        <f t="shared" si="0"/>
        <v>0</v>
      </c>
      <c r="S11" s="255"/>
      <c r="T11" s="255">
        <f t="shared" si="0"/>
        <v>0</v>
      </c>
      <c r="U11" s="255">
        <f t="shared" si="0"/>
        <v>0</v>
      </c>
      <c r="V11" s="255">
        <f t="shared" si="0"/>
        <v>0</v>
      </c>
      <c r="W11" s="255">
        <f t="shared" si="0"/>
        <v>0</v>
      </c>
    </row>
    <row r="12" spans="1:23" s="9" customFormat="1" ht="15" customHeight="1">
      <c r="A12" s="7" t="s">
        <v>20</v>
      </c>
      <c r="B12" s="248" t="s">
        <v>87</v>
      </c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</row>
    <row r="13" spans="1:23" s="24" customFormat="1" ht="15" customHeight="1">
      <c r="A13" s="73">
        <v>5</v>
      </c>
      <c r="B13" s="27" t="s">
        <v>56</v>
      </c>
      <c r="C13" s="256">
        <f>SUM(D13:L13)</f>
        <v>0</v>
      </c>
      <c r="D13" s="70"/>
      <c r="E13" s="70"/>
      <c r="F13" s="355"/>
      <c r="G13" s="355"/>
      <c r="H13" s="355"/>
      <c r="I13" s="355"/>
      <c r="J13" s="355"/>
      <c r="K13" s="355"/>
      <c r="L13" s="359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</row>
    <row r="14" spans="1:23" s="9" customFormat="1" ht="15" customHeight="1">
      <c r="A14" s="69">
        <v>6</v>
      </c>
      <c r="B14" s="12" t="s">
        <v>57</v>
      </c>
      <c r="C14" s="256">
        <f aca="true" t="shared" si="1" ref="C14:C21">SUM(D14:L14)</f>
        <v>0</v>
      </c>
      <c r="D14" s="249"/>
      <c r="E14" s="249"/>
      <c r="F14" s="249"/>
      <c r="G14" s="249"/>
      <c r="H14" s="214"/>
      <c r="I14" s="214"/>
      <c r="J14" s="214"/>
      <c r="K14" s="214"/>
      <c r="L14" s="113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</row>
    <row r="15" spans="1:23" s="9" customFormat="1" ht="15" customHeight="1">
      <c r="A15" s="69">
        <v>7</v>
      </c>
      <c r="B15" s="12" t="s">
        <v>88</v>
      </c>
      <c r="C15" s="256">
        <f t="shared" si="1"/>
        <v>0</v>
      </c>
      <c r="D15" s="249"/>
      <c r="E15" s="249"/>
      <c r="F15" s="249"/>
      <c r="G15" s="214"/>
      <c r="H15" s="214"/>
      <c r="I15" s="214"/>
      <c r="J15" s="214"/>
      <c r="K15" s="214"/>
      <c r="L15" s="113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</row>
    <row r="16" spans="1:23" s="9" customFormat="1" ht="15" customHeight="1">
      <c r="A16" s="69">
        <v>8</v>
      </c>
      <c r="B16" s="12" t="s">
        <v>89</v>
      </c>
      <c r="C16" s="256">
        <f t="shared" si="1"/>
        <v>0</v>
      </c>
      <c r="D16" s="249"/>
      <c r="E16" s="249"/>
      <c r="F16" s="249"/>
      <c r="G16" s="214"/>
      <c r="H16" s="214"/>
      <c r="I16" s="214"/>
      <c r="J16" s="214"/>
      <c r="K16" s="214"/>
      <c r="L16" s="113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</row>
    <row r="17" spans="1:23" s="9" customFormat="1" ht="15">
      <c r="A17" s="69">
        <v>9</v>
      </c>
      <c r="B17" s="12" t="s">
        <v>58</v>
      </c>
      <c r="C17" s="256">
        <f t="shared" si="1"/>
        <v>0</v>
      </c>
      <c r="D17" s="249"/>
      <c r="E17" s="249"/>
      <c r="F17" s="249"/>
      <c r="G17" s="249"/>
      <c r="H17" s="249"/>
      <c r="I17" s="249"/>
      <c r="J17" s="214"/>
      <c r="K17" s="214"/>
      <c r="L17" s="113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</row>
    <row r="18" spans="1:23" s="9" customFormat="1" ht="15" customHeight="1">
      <c r="A18" s="69">
        <v>10</v>
      </c>
      <c r="B18" s="12" t="s">
        <v>88</v>
      </c>
      <c r="C18" s="256">
        <f t="shared" si="1"/>
        <v>0</v>
      </c>
      <c r="D18" s="249"/>
      <c r="E18" s="249"/>
      <c r="F18" s="249"/>
      <c r="G18" s="249"/>
      <c r="H18" s="249"/>
      <c r="I18" s="214"/>
      <c r="J18" s="214"/>
      <c r="K18" s="214"/>
      <c r="L18" s="113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</row>
    <row r="19" spans="1:23" s="9" customFormat="1" ht="15" customHeight="1">
      <c r="A19" s="69">
        <v>11</v>
      </c>
      <c r="B19" s="12" t="s">
        <v>89</v>
      </c>
      <c r="C19" s="256">
        <f t="shared" si="1"/>
        <v>0</v>
      </c>
      <c r="D19" s="249"/>
      <c r="E19" s="249"/>
      <c r="F19" s="249"/>
      <c r="G19" s="249"/>
      <c r="H19" s="249"/>
      <c r="I19" s="214"/>
      <c r="J19" s="214"/>
      <c r="K19" s="214"/>
      <c r="L19" s="113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</row>
    <row r="20" spans="1:23" s="9" customFormat="1" ht="15" customHeight="1">
      <c r="A20" s="69">
        <v>12</v>
      </c>
      <c r="B20" s="12" t="s">
        <v>24</v>
      </c>
      <c r="C20" s="256">
        <f t="shared" si="1"/>
        <v>0</v>
      </c>
      <c r="D20" s="70"/>
      <c r="E20" s="70"/>
      <c r="F20" s="70"/>
      <c r="G20" s="70"/>
      <c r="H20" s="70"/>
      <c r="I20" s="257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</row>
    <row r="21" spans="1:23" s="9" customFormat="1" ht="15" customHeight="1">
      <c r="A21" s="71">
        <v>13</v>
      </c>
      <c r="B21" s="59" t="s">
        <v>25</v>
      </c>
      <c r="C21" s="256">
        <f t="shared" si="1"/>
        <v>0</v>
      </c>
      <c r="D21" s="251"/>
      <c r="E21" s="251"/>
      <c r="F21" s="251"/>
      <c r="G21" s="251"/>
      <c r="H21" s="251"/>
      <c r="I21" s="34"/>
      <c r="J21" s="34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</row>
    <row r="22" spans="1:23" s="270" customFormat="1" ht="15" customHeight="1">
      <c r="A22" s="253"/>
      <c r="B22" s="254" t="s">
        <v>241</v>
      </c>
      <c r="C22" s="421">
        <f>SUM(C13+C14+C17,C20,C21)</f>
        <v>0</v>
      </c>
      <c r="D22" s="421">
        <f>SUM(D13+D14+D17,D20,D21)</f>
        <v>0</v>
      </c>
      <c r="E22" s="421">
        <f aca="true" t="shared" si="2" ref="E22:L22">SUM(E13+E14+E17,E20,E21)</f>
        <v>0</v>
      </c>
      <c r="F22" s="421">
        <f t="shared" si="2"/>
        <v>0</v>
      </c>
      <c r="G22" s="421">
        <f t="shared" si="2"/>
        <v>0</v>
      </c>
      <c r="H22" s="421">
        <f t="shared" si="2"/>
        <v>0</v>
      </c>
      <c r="I22" s="421">
        <f t="shared" si="2"/>
        <v>0</v>
      </c>
      <c r="J22" s="421">
        <f t="shared" si="2"/>
        <v>0</v>
      </c>
      <c r="K22" s="421">
        <f t="shared" si="2"/>
        <v>0</v>
      </c>
      <c r="L22" s="421">
        <f t="shared" si="2"/>
        <v>0</v>
      </c>
      <c r="M22" s="421">
        <f>SUM(M13:M21)</f>
        <v>0</v>
      </c>
      <c r="N22" s="421">
        <f aca="true" t="shared" si="3" ref="N22:W22">SUM(N13:N21)</f>
        <v>0</v>
      </c>
      <c r="O22" s="421">
        <f t="shared" si="3"/>
        <v>0</v>
      </c>
      <c r="P22" s="421">
        <f t="shared" si="3"/>
        <v>0</v>
      </c>
      <c r="Q22" s="421">
        <f t="shared" si="3"/>
        <v>0</v>
      </c>
      <c r="R22" s="421">
        <f t="shared" si="3"/>
        <v>0</v>
      </c>
      <c r="S22" s="421"/>
      <c r="T22" s="421">
        <f t="shared" si="3"/>
        <v>0</v>
      </c>
      <c r="U22" s="421">
        <f t="shared" si="3"/>
        <v>0</v>
      </c>
      <c r="V22" s="421">
        <f t="shared" si="3"/>
        <v>0</v>
      </c>
      <c r="W22" s="421">
        <f t="shared" si="3"/>
        <v>0</v>
      </c>
    </row>
    <row r="23" spans="1:23" s="9" customFormat="1" ht="15" customHeight="1">
      <c r="A23" s="7" t="s">
        <v>26</v>
      </c>
      <c r="B23" s="248" t="s">
        <v>27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</row>
    <row r="24" spans="1:23" s="24" customFormat="1" ht="15" customHeight="1">
      <c r="A24" s="73">
        <v>14</v>
      </c>
      <c r="B24" s="27" t="s">
        <v>28</v>
      </c>
      <c r="C24" s="259">
        <f aca="true" t="shared" si="4" ref="C24:C29">SUM(D24:L24)</f>
        <v>0</v>
      </c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</row>
    <row r="25" spans="1:23" s="9" customFormat="1" ht="15" customHeight="1">
      <c r="A25" s="69">
        <v>15</v>
      </c>
      <c r="B25" s="12" t="s">
        <v>61</v>
      </c>
      <c r="C25" s="259">
        <f t="shared" si="4"/>
        <v>0</v>
      </c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</row>
    <row r="26" spans="1:23" s="9" customFormat="1" ht="15" customHeight="1">
      <c r="A26" s="69">
        <v>16</v>
      </c>
      <c r="B26" s="12" t="s">
        <v>29</v>
      </c>
      <c r="C26" s="259">
        <f t="shared" si="4"/>
        <v>0</v>
      </c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</row>
    <row r="27" spans="1:23" s="9" customFormat="1" ht="15" customHeight="1">
      <c r="A27" s="69">
        <v>17</v>
      </c>
      <c r="B27" s="12" t="s">
        <v>30</v>
      </c>
      <c r="C27" s="259">
        <f t="shared" si="4"/>
        <v>0</v>
      </c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</row>
    <row r="28" spans="1:23" s="9" customFormat="1" ht="15" customHeight="1">
      <c r="A28" s="69">
        <v>18</v>
      </c>
      <c r="B28" s="12" t="s">
        <v>31</v>
      </c>
      <c r="C28" s="259">
        <f t="shared" si="4"/>
        <v>0</v>
      </c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</row>
    <row r="29" spans="1:23" s="9" customFormat="1" ht="15" customHeight="1">
      <c r="A29" s="71">
        <v>19</v>
      </c>
      <c r="B29" s="59" t="s">
        <v>62</v>
      </c>
      <c r="C29" s="259">
        <f t="shared" si="4"/>
        <v>0</v>
      </c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</row>
    <row r="30" spans="1:23" s="270" customFormat="1" ht="15" customHeight="1">
      <c r="A30" s="253"/>
      <c r="B30" s="254" t="s">
        <v>242</v>
      </c>
      <c r="C30" s="443">
        <f>SUM(C24:C29)</f>
        <v>0</v>
      </c>
      <c r="D30" s="258">
        <f>SUM(D24:D29)</f>
        <v>0</v>
      </c>
      <c r="E30" s="258">
        <f aca="true" t="shared" si="5" ref="E30:W30">SUM(E24:E29)</f>
        <v>0</v>
      </c>
      <c r="F30" s="258">
        <f t="shared" si="5"/>
        <v>0</v>
      </c>
      <c r="G30" s="258">
        <f t="shared" si="5"/>
        <v>0</v>
      </c>
      <c r="H30" s="258">
        <f t="shared" si="5"/>
        <v>0</v>
      </c>
      <c r="I30" s="258">
        <f t="shared" si="5"/>
        <v>0</v>
      </c>
      <c r="J30" s="258">
        <f t="shared" si="5"/>
        <v>0</v>
      </c>
      <c r="K30" s="258">
        <f t="shared" si="5"/>
        <v>0</v>
      </c>
      <c r="L30" s="258">
        <f t="shared" si="5"/>
        <v>0</v>
      </c>
      <c r="M30" s="258">
        <f t="shared" si="5"/>
        <v>0</v>
      </c>
      <c r="N30" s="258">
        <f t="shared" si="5"/>
        <v>0</v>
      </c>
      <c r="O30" s="258">
        <f t="shared" si="5"/>
        <v>0</v>
      </c>
      <c r="P30" s="258">
        <f t="shared" si="5"/>
        <v>0</v>
      </c>
      <c r="Q30" s="258">
        <f t="shared" si="5"/>
        <v>0</v>
      </c>
      <c r="R30" s="258">
        <f t="shared" si="5"/>
        <v>0</v>
      </c>
      <c r="S30" s="258"/>
      <c r="T30" s="258">
        <f t="shared" si="5"/>
        <v>0</v>
      </c>
      <c r="U30" s="258">
        <f t="shared" si="5"/>
        <v>0</v>
      </c>
      <c r="V30" s="258">
        <f t="shared" si="5"/>
        <v>0</v>
      </c>
      <c r="W30" s="258">
        <f t="shared" si="5"/>
        <v>0</v>
      </c>
    </row>
    <row r="31" spans="3:23" ht="15">
      <c r="C31" s="473"/>
      <c r="D31" s="470"/>
      <c r="E31" s="470"/>
      <c r="F31" s="470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0"/>
      <c r="S31" s="470"/>
      <c r="T31" s="470"/>
      <c r="U31" s="470"/>
      <c r="V31" s="470"/>
      <c r="W31" s="470"/>
    </row>
    <row r="32" spans="3:23" ht="15">
      <c r="C32" s="470" t="b">
        <f>IF(C30=C11,TRUE,FALSE)</f>
        <v>1</v>
      </c>
      <c r="D32" s="470" t="b">
        <f>IF(D30=D11,TRUE,FALSE)</f>
        <v>1</v>
      </c>
      <c r="E32" s="470" t="b">
        <f aca="true" t="shared" si="6" ref="E32:W32">IF(E30=E11,TRUE,FALSE)</f>
        <v>1</v>
      </c>
      <c r="F32" s="470" t="b">
        <f t="shared" si="6"/>
        <v>1</v>
      </c>
      <c r="G32" s="470" t="b">
        <f t="shared" si="6"/>
        <v>1</v>
      </c>
      <c r="H32" s="470" t="b">
        <f t="shared" si="6"/>
        <v>1</v>
      </c>
      <c r="I32" s="470" t="b">
        <f t="shared" si="6"/>
        <v>1</v>
      </c>
      <c r="J32" s="470" t="b">
        <f t="shared" si="6"/>
        <v>1</v>
      </c>
      <c r="K32" s="470" t="b">
        <f t="shared" si="6"/>
        <v>1</v>
      </c>
      <c r="L32" s="470" t="b">
        <f t="shared" si="6"/>
        <v>1</v>
      </c>
      <c r="M32" s="470" t="b">
        <f t="shared" si="6"/>
        <v>1</v>
      </c>
      <c r="N32" s="470" t="b">
        <f t="shared" si="6"/>
        <v>1</v>
      </c>
      <c r="O32" s="470" t="b">
        <f t="shared" si="6"/>
        <v>1</v>
      </c>
      <c r="P32" s="470" t="b">
        <f t="shared" si="6"/>
        <v>1</v>
      </c>
      <c r="Q32" s="470" t="b">
        <f t="shared" si="6"/>
        <v>1</v>
      </c>
      <c r="R32" s="470" t="b">
        <f t="shared" si="6"/>
        <v>1</v>
      </c>
      <c r="S32" s="470"/>
      <c r="T32" s="470" t="b">
        <f t="shared" si="6"/>
        <v>1</v>
      </c>
      <c r="U32" s="470" t="b">
        <f t="shared" si="6"/>
        <v>1</v>
      </c>
      <c r="V32" s="470" t="b">
        <f t="shared" si="6"/>
        <v>1</v>
      </c>
      <c r="W32" s="470" t="b">
        <f t="shared" si="6"/>
        <v>1</v>
      </c>
    </row>
    <row r="33" spans="3:23" ht="15">
      <c r="C33" s="473"/>
      <c r="D33" s="470"/>
      <c r="E33" s="470"/>
      <c r="F33" s="470"/>
      <c r="G33" s="470"/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0"/>
      <c r="S33" s="470"/>
      <c r="T33" s="470"/>
      <c r="U33" s="470"/>
      <c r="V33" s="470"/>
      <c r="W33" s="470"/>
    </row>
    <row r="34" spans="3:23" ht="15">
      <c r="C34" s="473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</row>
    <row r="35" spans="3:23" ht="15">
      <c r="C35" s="473"/>
      <c r="D35" s="470"/>
      <c r="E35" s="470"/>
      <c r="F35" s="470"/>
      <c r="G35" s="470"/>
      <c r="H35" s="470"/>
      <c r="I35" s="470"/>
      <c r="J35" s="470"/>
      <c r="K35" s="470"/>
      <c r="L35" s="470"/>
      <c r="M35" s="470"/>
      <c r="N35" s="470"/>
      <c r="O35" s="470"/>
      <c r="P35" s="470"/>
      <c r="Q35" s="470"/>
      <c r="R35" s="470"/>
      <c r="S35" s="470"/>
      <c r="T35" s="470"/>
      <c r="U35" s="470"/>
      <c r="V35" s="470"/>
      <c r="W35" s="470"/>
    </row>
  </sheetData>
  <sheetProtection/>
  <mergeCells count="10">
    <mergeCell ref="A1:U1"/>
    <mergeCell ref="A2:U2"/>
    <mergeCell ref="V2:W2"/>
    <mergeCell ref="V1:W1"/>
    <mergeCell ref="U3:W3"/>
    <mergeCell ref="M3:T3"/>
    <mergeCell ref="A3:A4"/>
    <mergeCell ref="B3:B4"/>
    <mergeCell ref="C3:C4"/>
    <mergeCell ref="D3:L3"/>
  </mergeCells>
  <printOptions/>
  <pageMargins left="0.7" right="0.2" top="0.25" bottom="0.25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U27"/>
  <sheetViews>
    <sheetView zoomScale="115" zoomScaleNormal="115" zoomScalePageLayoutView="0" workbookViewId="0" topLeftCell="A1">
      <selection activeCell="B16" sqref="B16"/>
    </sheetView>
  </sheetViews>
  <sheetFormatPr defaultColWidth="9.140625" defaultRowHeight="12.75"/>
  <cols>
    <col min="1" max="1" width="4.140625" style="43" customWidth="1"/>
    <col min="2" max="2" width="33.7109375" style="78" customWidth="1"/>
    <col min="3" max="3" width="5.421875" style="75" customWidth="1"/>
    <col min="4" max="13" width="5.57421875" style="43" customWidth="1"/>
    <col min="14" max="14" width="6.140625" style="43" customWidth="1"/>
    <col min="15" max="21" width="5.57421875" style="43" customWidth="1"/>
    <col min="22" max="16384" width="9.140625" style="43" customWidth="1"/>
  </cols>
  <sheetData>
    <row r="1" spans="2:21" ht="9.75" customHeight="1">
      <c r="B1" s="593"/>
      <c r="C1" s="593"/>
      <c r="D1" s="593"/>
      <c r="E1" s="593"/>
      <c r="F1" s="593"/>
      <c r="G1" s="114"/>
      <c r="U1" s="40"/>
    </row>
    <row r="2" spans="1:21" s="63" customFormat="1" ht="24.75" customHeight="1">
      <c r="A2" s="595" t="s">
        <v>255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6"/>
      <c r="T2" s="581" t="s">
        <v>151</v>
      </c>
      <c r="U2" s="582"/>
    </row>
    <row r="3" spans="1:21" s="80" customFormat="1" ht="16.5" customHeight="1">
      <c r="A3" s="591" t="s">
        <v>363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399" t="s">
        <v>167</v>
      </c>
      <c r="T3" s="399"/>
      <c r="U3" s="399"/>
    </row>
    <row r="4" spans="1:21" ht="30" customHeight="1">
      <c r="A4" s="559" t="s">
        <v>91</v>
      </c>
      <c r="B4" s="594" t="s">
        <v>276</v>
      </c>
      <c r="C4" s="566" t="s">
        <v>92</v>
      </c>
      <c r="D4" s="569" t="s">
        <v>80</v>
      </c>
      <c r="E4" s="570"/>
      <c r="F4" s="570"/>
      <c r="G4" s="570"/>
      <c r="H4" s="570"/>
      <c r="I4" s="570"/>
      <c r="J4" s="570"/>
      <c r="K4" s="570"/>
      <c r="L4" s="597" t="s">
        <v>81</v>
      </c>
      <c r="M4" s="598"/>
      <c r="N4" s="598"/>
      <c r="O4" s="598"/>
      <c r="P4" s="598"/>
      <c r="Q4" s="598"/>
      <c r="R4" s="598"/>
      <c r="S4" s="585" t="s">
        <v>82</v>
      </c>
      <c r="T4" s="585"/>
      <c r="U4" s="585"/>
    </row>
    <row r="5" spans="1:21" s="67" customFormat="1" ht="149.25" customHeight="1">
      <c r="A5" s="561"/>
      <c r="B5" s="565"/>
      <c r="C5" s="568"/>
      <c r="D5" s="64" t="s">
        <v>93</v>
      </c>
      <c r="E5" s="64" t="s">
        <v>282</v>
      </c>
      <c r="F5" s="64" t="s">
        <v>94</v>
      </c>
      <c r="G5" s="64" t="s">
        <v>283</v>
      </c>
      <c r="H5" s="64" t="s">
        <v>95</v>
      </c>
      <c r="I5" s="65" t="s">
        <v>284</v>
      </c>
      <c r="J5" s="65" t="s">
        <v>392</v>
      </c>
      <c r="K5" s="65" t="s">
        <v>252</v>
      </c>
      <c r="L5" s="66" t="s">
        <v>375</v>
      </c>
      <c r="M5" s="66" t="s">
        <v>372</v>
      </c>
      <c r="N5" s="66" t="s">
        <v>373</v>
      </c>
      <c r="O5" s="66" t="s">
        <v>97</v>
      </c>
      <c r="P5" s="66" t="s">
        <v>315</v>
      </c>
      <c r="Q5" s="66" t="s">
        <v>316</v>
      </c>
      <c r="R5" s="66" t="s">
        <v>163</v>
      </c>
      <c r="S5" s="64" t="s">
        <v>296</v>
      </c>
      <c r="T5" s="64" t="s">
        <v>224</v>
      </c>
      <c r="U5" s="64" t="s">
        <v>223</v>
      </c>
    </row>
    <row r="6" spans="1:21" s="68" customFormat="1" ht="15" customHeight="1">
      <c r="A6" s="48" t="s">
        <v>12</v>
      </c>
      <c r="B6" s="48" t="s">
        <v>13</v>
      </c>
      <c r="C6" s="265">
        <v>1</v>
      </c>
      <c r="D6" s="265">
        <v>2</v>
      </c>
      <c r="E6" s="265">
        <v>3</v>
      </c>
      <c r="F6" s="265">
        <v>4</v>
      </c>
      <c r="G6" s="265">
        <v>5</v>
      </c>
      <c r="H6" s="265">
        <v>6</v>
      </c>
      <c r="I6" s="265">
        <v>7</v>
      </c>
      <c r="J6" s="265">
        <v>8</v>
      </c>
      <c r="K6" s="265">
        <v>9</v>
      </c>
      <c r="L6" s="265">
        <v>10</v>
      </c>
      <c r="M6" s="265">
        <v>11</v>
      </c>
      <c r="N6" s="265">
        <v>12</v>
      </c>
      <c r="O6" s="265">
        <v>13</v>
      </c>
      <c r="P6" s="265">
        <v>14</v>
      </c>
      <c r="Q6" s="265">
        <v>15</v>
      </c>
      <c r="R6" s="265">
        <v>16</v>
      </c>
      <c r="S6" s="265">
        <v>17</v>
      </c>
      <c r="T6" s="265">
        <v>18</v>
      </c>
      <c r="U6" s="265">
        <v>19</v>
      </c>
    </row>
    <row r="7" spans="1:21" s="115" customFormat="1" ht="29.25" customHeight="1">
      <c r="A7" s="73">
        <v>1</v>
      </c>
      <c r="B7" s="27" t="s">
        <v>44</v>
      </c>
      <c r="C7" s="259">
        <f>SUM(D7:K7)</f>
        <v>0</v>
      </c>
      <c r="D7" s="260"/>
      <c r="E7" s="214"/>
      <c r="F7" s="214"/>
      <c r="G7" s="214"/>
      <c r="H7" s="214"/>
      <c r="I7" s="214"/>
      <c r="J7" s="214"/>
      <c r="K7" s="214"/>
      <c r="L7" s="266"/>
      <c r="M7" s="267"/>
      <c r="N7" s="267"/>
      <c r="O7" s="267"/>
      <c r="P7" s="267"/>
      <c r="Q7" s="267"/>
      <c r="R7" s="267"/>
      <c r="S7" s="267"/>
      <c r="T7" s="267"/>
      <c r="U7" s="267"/>
    </row>
    <row r="8" spans="1:21" s="115" customFormat="1" ht="29.25" customHeight="1">
      <c r="A8" s="69">
        <v>2</v>
      </c>
      <c r="B8" s="12" t="s">
        <v>282</v>
      </c>
      <c r="C8" s="259">
        <f aca="true" t="shared" si="0" ref="C8:C16">SUM(D8:K8)</f>
        <v>0</v>
      </c>
      <c r="D8" s="249"/>
      <c r="E8" s="214"/>
      <c r="F8" s="214"/>
      <c r="G8" s="214"/>
      <c r="H8" s="214"/>
      <c r="I8" s="214"/>
      <c r="J8" s="214"/>
      <c r="K8" s="214"/>
      <c r="L8" s="268"/>
      <c r="M8" s="268"/>
      <c r="N8" s="268"/>
      <c r="O8" s="268"/>
      <c r="P8" s="268"/>
      <c r="Q8" s="268"/>
      <c r="R8" s="268"/>
      <c r="S8" s="268"/>
      <c r="T8" s="268"/>
      <c r="U8" s="268"/>
    </row>
    <row r="9" spans="1:21" s="115" customFormat="1" ht="29.25" customHeight="1">
      <c r="A9" s="69">
        <v>3</v>
      </c>
      <c r="B9" s="12" t="s">
        <v>226</v>
      </c>
      <c r="C9" s="259">
        <f t="shared" si="0"/>
        <v>0</v>
      </c>
      <c r="D9" s="249"/>
      <c r="E9" s="268"/>
      <c r="F9" s="268"/>
      <c r="G9" s="214"/>
      <c r="H9" s="214"/>
      <c r="I9" s="214"/>
      <c r="J9" s="214"/>
      <c r="K9" s="214"/>
      <c r="L9" s="268"/>
      <c r="M9" s="268"/>
      <c r="N9" s="268"/>
      <c r="O9" s="268"/>
      <c r="P9" s="268"/>
      <c r="Q9" s="268"/>
      <c r="R9" s="268"/>
      <c r="S9" s="268"/>
      <c r="T9" s="268"/>
      <c r="U9" s="268"/>
    </row>
    <row r="10" spans="1:21" s="115" customFormat="1" ht="29.25" customHeight="1">
      <c r="A10" s="69">
        <v>4</v>
      </c>
      <c r="B10" s="12" t="s">
        <v>227</v>
      </c>
      <c r="C10" s="259">
        <f t="shared" si="0"/>
        <v>0</v>
      </c>
      <c r="D10" s="249"/>
      <c r="E10" s="268"/>
      <c r="F10" s="268"/>
      <c r="G10" s="214"/>
      <c r="H10" s="214"/>
      <c r="I10" s="214"/>
      <c r="J10" s="214"/>
      <c r="K10" s="214"/>
      <c r="L10" s="268"/>
      <c r="M10" s="268"/>
      <c r="N10" s="268"/>
      <c r="O10" s="268"/>
      <c r="P10" s="268"/>
      <c r="Q10" s="268"/>
      <c r="R10" s="268"/>
      <c r="S10" s="268"/>
      <c r="T10" s="268"/>
      <c r="U10" s="268"/>
    </row>
    <row r="11" spans="1:21" s="115" customFormat="1" ht="29.25" customHeight="1">
      <c r="A11" s="69">
        <v>5</v>
      </c>
      <c r="B11" s="12" t="s">
        <v>283</v>
      </c>
      <c r="C11" s="259">
        <f t="shared" si="0"/>
        <v>0</v>
      </c>
      <c r="D11" s="249"/>
      <c r="E11" s="268"/>
      <c r="F11" s="268"/>
      <c r="G11" s="214"/>
      <c r="H11" s="214"/>
      <c r="I11" s="214"/>
      <c r="J11" s="214"/>
      <c r="K11" s="214"/>
      <c r="L11" s="268"/>
      <c r="M11" s="268"/>
      <c r="N11" s="268"/>
      <c r="O11" s="268"/>
      <c r="P11" s="268"/>
      <c r="Q11" s="268"/>
      <c r="R11" s="268"/>
      <c r="S11" s="268"/>
      <c r="T11" s="268"/>
      <c r="U11" s="268"/>
    </row>
    <row r="12" spans="1:21" s="115" customFormat="1" ht="29.25" customHeight="1">
      <c r="A12" s="69">
        <v>6</v>
      </c>
      <c r="B12" s="12" t="s">
        <v>228</v>
      </c>
      <c r="C12" s="259">
        <f t="shared" si="0"/>
        <v>0</v>
      </c>
      <c r="D12" s="249"/>
      <c r="E12" s="268"/>
      <c r="F12" s="268"/>
      <c r="G12" s="268"/>
      <c r="H12" s="268"/>
      <c r="I12" s="214"/>
      <c r="J12" s="214"/>
      <c r="K12" s="214"/>
      <c r="L12" s="268"/>
      <c r="M12" s="268"/>
      <c r="N12" s="268"/>
      <c r="O12" s="268"/>
      <c r="P12" s="268"/>
      <c r="Q12" s="268"/>
      <c r="R12" s="268"/>
      <c r="S12" s="268"/>
      <c r="T12" s="268"/>
      <c r="U12" s="268"/>
    </row>
    <row r="13" spans="1:21" s="115" customFormat="1" ht="29.25" customHeight="1">
      <c r="A13" s="69">
        <v>7</v>
      </c>
      <c r="B13" s="12" t="s">
        <v>284</v>
      </c>
      <c r="C13" s="259">
        <f t="shared" si="0"/>
        <v>0</v>
      </c>
      <c r="D13" s="249"/>
      <c r="E13" s="268"/>
      <c r="F13" s="268"/>
      <c r="G13" s="268"/>
      <c r="H13" s="268"/>
      <c r="I13" s="214"/>
      <c r="J13" s="214"/>
      <c r="K13" s="214"/>
      <c r="L13" s="268"/>
      <c r="M13" s="268"/>
      <c r="N13" s="268"/>
      <c r="O13" s="268"/>
      <c r="P13" s="268"/>
      <c r="Q13" s="268"/>
      <c r="R13" s="268"/>
      <c r="S13" s="268"/>
      <c r="T13" s="268"/>
      <c r="U13" s="268"/>
    </row>
    <row r="14" spans="1:21" s="115" customFormat="1" ht="29.25" customHeight="1">
      <c r="A14" s="69">
        <v>8</v>
      </c>
      <c r="B14" s="12" t="s">
        <v>397</v>
      </c>
      <c r="C14" s="259">
        <f t="shared" si="0"/>
        <v>0</v>
      </c>
      <c r="D14" s="249"/>
      <c r="E14" s="268"/>
      <c r="F14" s="268"/>
      <c r="G14" s="268"/>
      <c r="H14" s="268"/>
      <c r="I14" s="268"/>
      <c r="J14" s="268"/>
      <c r="K14" s="214"/>
      <c r="L14" s="268"/>
      <c r="M14" s="268"/>
      <c r="N14" s="268"/>
      <c r="O14" s="268"/>
      <c r="P14" s="268"/>
      <c r="Q14" s="268"/>
      <c r="R14" s="268"/>
      <c r="S14" s="268"/>
      <c r="T14" s="268"/>
      <c r="U14" s="268"/>
    </row>
    <row r="15" spans="1:21" s="115" customFormat="1" ht="29.25" customHeight="1">
      <c r="A15" s="69">
        <v>9</v>
      </c>
      <c r="B15" s="12" t="s">
        <v>252</v>
      </c>
      <c r="C15" s="259">
        <f t="shared" si="0"/>
        <v>0</v>
      </c>
      <c r="D15" s="249"/>
      <c r="E15" s="268"/>
      <c r="F15" s="268"/>
      <c r="G15" s="268"/>
      <c r="H15" s="268"/>
      <c r="I15" s="268"/>
      <c r="J15" s="268"/>
      <c r="K15" s="214"/>
      <c r="L15" s="268"/>
      <c r="M15" s="268"/>
      <c r="N15" s="268"/>
      <c r="O15" s="268"/>
      <c r="P15" s="268"/>
      <c r="Q15" s="268"/>
      <c r="R15" s="268"/>
      <c r="S15" s="268"/>
      <c r="T15" s="268"/>
      <c r="U15" s="268"/>
    </row>
    <row r="16" spans="1:21" s="115" customFormat="1" ht="29.25" customHeight="1">
      <c r="A16" s="69">
        <v>10</v>
      </c>
      <c r="B16" s="59" t="s">
        <v>398</v>
      </c>
      <c r="C16" s="259">
        <f t="shared" si="0"/>
        <v>0</v>
      </c>
      <c r="D16" s="251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</row>
    <row r="17" spans="1:21" s="270" customFormat="1" ht="29.25" customHeight="1">
      <c r="A17" s="253"/>
      <c r="B17" s="254" t="s">
        <v>266</v>
      </c>
      <c r="C17" s="442">
        <f>SUM(C7:C16)</f>
        <v>0</v>
      </c>
      <c r="D17" s="420">
        <f>SUM(D7:D16)</f>
        <v>0</v>
      </c>
      <c r="E17" s="420">
        <f aca="true" t="shared" si="1" ref="E17:U17">SUM(E7:E16)</f>
        <v>0</v>
      </c>
      <c r="F17" s="420">
        <f t="shared" si="1"/>
        <v>0</v>
      </c>
      <c r="G17" s="420">
        <f t="shared" si="1"/>
        <v>0</v>
      </c>
      <c r="H17" s="420">
        <f t="shared" si="1"/>
        <v>0</v>
      </c>
      <c r="I17" s="420">
        <f t="shared" si="1"/>
        <v>0</v>
      </c>
      <c r="J17" s="420">
        <f t="shared" si="1"/>
        <v>0</v>
      </c>
      <c r="K17" s="420">
        <f t="shared" si="1"/>
        <v>0</v>
      </c>
      <c r="L17" s="420">
        <f t="shared" si="1"/>
        <v>0</v>
      </c>
      <c r="M17" s="420">
        <f t="shared" si="1"/>
        <v>0</v>
      </c>
      <c r="N17" s="420">
        <f t="shared" si="1"/>
        <v>0</v>
      </c>
      <c r="O17" s="420">
        <f t="shared" si="1"/>
        <v>0</v>
      </c>
      <c r="P17" s="420">
        <f t="shared" si="1"/>
        <v>0</v>
      </c>
      <c r="Q17" s="420">
        <f t="shared" si="1"/>
        <v>0</v>
      </c>
      <c r="R17" s="420">
        <f t="shared" si="1"/>
        <v>0</v>
      </c>
      <c r="S17" s="420">
        <f t="shared" si="1"/>
        <v>0</v>
      </c>
      <c r="T17" s="420">
        <f t="shared" si="1"/>
        <v>0</v>
      </c>
      <c r="U17" s="420">
        <f t="shared" si="1"/>
        <v>0</v>
      </c>
    </row>
    <row r="18" ht="15" customHeight="1">
      <c r="B18" s="43"/>
    </row>
    <row r="19" ht="15" customHeight="1">
      <c r="B19" s="43"/>
    </row>
    <row r="20" spans="2:21" ht="15" customHeight="1">
      <c r="B20" s="116"/>
      <c r="T20" s="37"/>
      <c r="U20" s="37"/>
    </row>
    <row r="21" spans="2:21" ht="15" customHeight="1">
      <c r="B21" s="117"/>
      <c r="T21" s="118"/>
      <c r="U21" s="118"/>
    </row>
    <row r="22" ht="15" customHeight="1">
      <c r="B22" s="43"/>
    </row>
    <row r="23" ht="15" customHeight="1">
      <c r="B23" s="43"/>
    </row>
    <row r="24" ht="15" customHeight="1">
      <c r="B24" s="43"/>
    </row>
    <row r="25" ht="15" customHeight="1">
      <c r="B25" s="43"/>
    </row>
    <row r="26" ht="15" customHeight="1">
      <c r="B26" s="43"/>
    </row>
    <row r="27" ht="15" customHeight="1">
      <c r="B27" s="43"/>
    </row>
  </sheetData>
  <sheetProtection/>
  <mergeCells count="10">
    <mergeCell ref="B1:F1"/>
    <mergeCell ref="A4:A5"/>
    <mergeCell ref="B4:B5"/>
    <mergeCell ref="C4:C5"/>
    <mergeCell ref="A2:S2"/>
    <mergeCell ref="A3:R3"/>
    <mergeCell ref="D4:K4"/>
    <mergeCell ref="S4:U4"/>
    <mergeCell ref="T2:U2"/>
    <mergeCell ref="L4:R4"/>
  </mergeCells>
  <printOptions/>
  <pageMargins left="0.25" right="0.25" top="0.25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AM38"/>
  <sheetViews>
    <sheetView zoomScalePageLayoutView="0" workbookViewId="0" topLeftCell="A7">
      <selection activeCell="G30" sqref="G30:I30"/>
    </sheetView>
  </sheetViews>
  <sheetFormatPr defaultColWidth="5.57421875" defaultRowHeight="12.75"/>
  <cols>
    <col min="1" max="1" width="4.140625" style="35" customWidth="1"/>
    <col min="2" max="2" width="25.00390625" style="43" customWidth="1"/>
    <col min="3" max="3" width="12.00390625" style="119" customWidth="1"/>
    <col min="4" max="8" width="4.57421875" style="43" customWidth="1"/>
    <col min="9" max="28" width="4.140625" style="43" customWidth="1"/>
    <col min="29" max="16384" width="5.57421875" style="43" customWidth="1"/>
  </cols>
  <sheetData>
    <row r="1" ht="9" customHeight="1"/>
    <row r="2" spans="1:39" s="63" customFormat="1" ht="22.5" customHeight="1">
      <c r="A2" s="579" t="s">
        <v>318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619" t="s">
        <v>176</v>
      </c>
      <c r="Z2" s="619"/>
      <c r="AA2" s="619"/>
      <c r="AB2" s="619"/>
      <c r="AK2" s="618"/>
      <c r="AL2" s="618"/>
      <c r="AM2" s="618"/>
    </row>
    <row r="3" spans="1:28" ht="15" customHeight="1">
      <c r="A3" s="554"/>
      <c r="B3" s="554"/>
      <c r="Y3" s="620" t="s">
        <v>168</v>
      </c>
      <c r="Z3" s="620"/>
      <c r="AA3" s="620"/>
      <c r="AB3" s="620"/>
    </row>
    <row r="4" spans="1:28" s="45" customFormat="1" ht="21.75" customHeight="1">
      <c r="A4" s="611" t="s">
        <v>1</v>
      </c>
      <c r="B4" s="611" t="s">
        <v>112</v>
      </c>
      <c r="C4" s="614" t="s">
        <v>98</v>
      </c>
      <c r="D4" s="600" t="s">
        <v>189</v>
      </c>
      <c r="E4" s="601"/>
      <c r="F4" s="601"/>
      <c r="G4" s="602"/>
      <c r="H4" s="605" t="s">
        <v>99</v>
      </c>
      <c r="I4" s="600" t="s">
        <v>277</v>
      </c>
      <c r="J4" s="601"/>
      <c r="K4" s="601"/>
      <c r="L4" s="601"/>
      <c r="M4" s="602"/>
      <c r="N4" s="599" t="s">
        <v>100</v>
      </c>
      <c r="O4" s="599"/>
      <c r="P4" s="599"/>
      <c r="Q4" s="599"/>
      <c r="R4" s="599"/>
      <c r="S4" s="599"/>
      <c r="T4" s="599"/>
      <c r="U4" s="599"/>
      <c r="V4" s="599"/>
      <c r="W4" s="599"/>
      <c r="X4" s="599"/>
      <c r="Y4" s="600" t="s">
        <v>287</v>
      </c>
      <c r="Z4" s="601"/>
      <c r="AA4" s="602"/>
      <c r="AB4" s="608" t="s">
        <v>195</v>
      </c>
    </row>
    <row r="5" spans="1:28" s="45" customFormat="1" ht="18" customHeight="1">
      <c r="A5" s="612"/>
      <c r="B5" s="612"/>
      <c r="C5" s="615"/>
      <c r="D5" s="605" t="s">
        <v>101</v>
      </c>
      <c r="E5" s="605" t="s">
        <v>102</v>
      </c>
      <c r="F5" s="605" t="s">
        <v>103</v>
      </c>
      <c r="G5" s="605" t="s">
        <v>104</v>
      </c>
      <c r="H5" s="617"/>
      <c r="I5" s="605" t="s">
        <v>105</v>
      </c>
      <c r="J5" s="605" t="s">
        <v>231</v>
      </c>
      <c r="K5" s="605" t="s">
        <v>95</v>
      </c>
      <c r="L5" s="605" t="s">
        <v>106</v>
      </c>
      <c r="M5" s="605" t="s">
        <v>77</v>
      </c>
      <c r="N5" s="605" t="s">
        <v>7</v>
      </c>
      <c r="O5" s="605" t="s">
        <v>186</v>
      </c>
      <c r="P5" s="605" t="s">
        <v>8</v>
      </c>
      <c r="Q5" s="605" t="s">
        <v>308</v>
      </c>
      <c r="R5" s="605" t="s">
        <v>388</v>
      </c>
      <c r="S5" s="605" t="s">
        <v>299</v>
      </c>
      <c r="T5" s="605" t="s">
        <v>389</v>
      </c>
      <c r="U5" s="605" t="s">
        <v>309</v>
      </c>
      <c r="V5" s="605" t="s">
        <v>310</v>
      </c>
      <c r="W5" s="603" t="s">
        <v>399</v>
      </c>
      <c r="X5" s="605" t="s">
        <v>163</v>
      </c>
      <c r="Y5" s="607" t="s">
        <v>107</v>
      </c>
      <c r="Z5" s="606" t="s">
        <v>65</v>
      </c>
      <c r="AA5" s="606"/>
      <c r="AB5" s="609"/>
    </row>
    <row r="6" spans="1:28" s="83" customFormat="1" ht="109.5" customHeight="1">
      <c r="A6" s="613"/>
      <c r="B6" s="613"/>
      <c r="C6" s="616"/>
      <c r="D6" s="604"/>
      <c r="E6" s="604"/>
      <c r="F6" s="604"/>
      <c r="G6" s="604"/>
      <c r="H6" s="604"/>
      <c r="I6" s="604"/>
      <c r="J6" s="604"/>
      <c r="K6" s="604"/>
      <c r="L6" s="604"/>
      <c r="M6" s="604"/>
      <c r="N6" s="604"/>
      <c r="O6" s="604"/>
      <c r="P6" s="604"/>
      <c r="Q6" s="604"/>
      <c r="R6" s="604"/>
      <c r="S6" s="604"/>
      <c r="T6" s="604"/>
      <c r="U6" s="604"/>
      <c r="V6" s="604"/>
      <c r="W6" s="604"/>
      <c r="X6" s="604"/>
      <c r="Y6" s="607"/>
      <c r="Z6" s="112" t="s">
        <v>108</v>
      </c>
      <c r="AA6" s="112" t="s">
        <v>109</v>
      </c>
      <c r="AB6" s="610"/>
    </row>
    <row r="7" spans="1:28" s="240" customFormat="1" ht="15" customHeight="1">
      <c r="A7" s="236" t="s">
        <v>12</v>
      </c>
      <c r="B7" s="236" t="s">
        <v>13</v>
      </c>
      <c r="C7" s="237">
        <v>1</v>
      </c>
      <c r="D7" s="237">
        <v>2</v>
      </c>
      <c r="E7" s="237">
        <v>3</v>
      </c>
      <c r="F7" s="237">
        <v>4</v>
      </c>
      <c r="G7" s="237">
        <v>5</v>
      </c>
      <c r="H7" s="237">
        <v>6</v>
      </c>
      <c r="I7" s="237">
        <v>7</v>
      </c>
      <c r="J7" s="237">
        <v>8</v>
      </c>
      <c r="K7" s="237">
        <v>9</v>
      </c>
      <c r="L7" s="237">
        <v>10</v>
      </c>
      <c r="M7" s="237">
        <v>11</v>
      </c>
      <c r="N7" s="237">
        <v>12</v>
      </c>
      <c r="O7" s="237">
        <v>13</v>
      </c>
      <c r="P7" s="237">
        <v>14</v>
      </c>
      <c r="Q7" s="237">
        <v>15</v>
      </c>
      <c r="R7" s="237">
        <v>16</v>
      </c>
      <c r="S7" s="237">
        <v>17</v>
      </c>
      <c r="T7" s="237">
        <v>18</v>
      </c>
      <c r="U7" s="237">
        <v>19</v>
      </c>
      <c r="V7" s="237">
        <v>20</v>
      </c>
      <c r="W7" s="490">
        <v>21</v>
      </c>
      <c r="X7" s="237">
        <v>22</v>
      </c>
      <c r="Y7" s="237">
        <v>23</v>
      </c>
      <c r="Z7" s="237">
        <v>24</v>
      </c>
      <c r="AA7" s="237">
        <v>25</v>
      </c>
      <c r="AB7" s="375">
        <v>26</v>
      </c>
    </row>
    <row r="8" spans="1:28" s="122" customFormat="1" ht="15" customHeight="1">
      <c r="A8" s="31" t="s">
        <v>14</v>
      </c>
      <c r="B8" s="121" t="s">
        <v>15</v>
      </c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</row>
    <row r="9" spans="1:28" s="24" customFormat="1" ht="15" customHeight="1">
      <c r="A9" s="74">
        <v>1</v>
      </c>
      <c r="B9" s="318" t="s">
        <v>55</v>
      </c>
      <c r="C9" s="320">
        <f>SUM(D9:G9)</f>
        <v>0</v>
      </c>
      <c r="D9" s="358"/>
      <c r="E9" s="358"/>
      <c r="F9" s="358"/>
      <c r="G9" s="358"/>
      <c r="H9" s="358"/>
      <c r="I9" s="358"/>
      <c r="J9" s="355"/>
      <c r="K9" s="355"/>
      <c r="L9" s="355"/>
      <c r="M9" s="125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</row>
    <row r="10" spans="1:28" s="9" customFormat="1" ht="15" customHeight="1">
      <c r="A10" s="123">
        <v>2</v>
      </c>
      <c r="B10" s="93" t="s">
        <v>17</v>
      </c>
      <c r="C10" s="320">
        <f>SUM(D10:G10)</f>
        <v>0</v>
      </c>
      <c r="D10" s="13"/>
      <c r="E10" s="13"/>
      <c r="F10" s="13"/>
      <c r="G10" s="13"/>
      <c r="H10" s="13"/>
      <c r="I10" s="13"/>
      <c r="J10" s="13"/>
      <c r="K10" s="214"/>
      <c r="L10" s="214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8" s="9" customFormat="1" ht="15" customHeight="1">
      <c r="A11" s="69">
        <v>3</v>
      </c>
      <c r="B11" s="12" t="s">
        <v>18</v>
      </c>
      <c r="C11" s="320">
        <f>SUM(D11:G11)</f>
        <v>0</v>
      </c>
      <c r="D11" s="13"/>
      <c r="E11" s="13"/>
      <c r="F11" s="13"/>
      <c r="G11" s="13"/>
      <c r="H11" s="13"/>
      <c r="I11" s="13"/>
      <c r="J11" s="13"/>
      <c r="K11" s="13"/>
      <c r="L11" s="214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8" s="9" customFormat="1" ht="15" customHeight="1">
      <c r="A12" s="71">
        <v>4</v>
      </c>
      <c r="B12" s="59" t="s">
        <v>19</v>
      </c>
      <c r="C12" s="320">
        <f>SUM(D12:G12)</f>
        <v>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24"/>
      <c r="O12" s="20"/>
      <c r="P12" s="21"/>
      <c r="Q12" s="21"/>
      <c r="R12" s="21"/>
      <c r="S12" s="21"/>
      <c r="T12" s="21"/>
      <c r="U12" s="20"/>
      <c r="V12" s="20"/>
      <c r="W12" s="20"/>
      <c r="X12" s="20"/>
      <c r="Y12" s="21"/>
      <c r="Z12" s="21"/>
      <c r="AA12" s="21"/>
      <c r="AB12" s="21"/>
    </row>
    <row r="13" spans="1:28" s="145" customFormat="1" ht="15" customHeight="1">
      <c r="A13" s="253"/>
      <c r="B13" s="253" t="s">
        <v>190</v>
      </c>
      <c r="C13" s="441">
        <f aca="true" t="shared" si="0" ref="C13:AB13">SUM(C9:C12)</f>
        <v>0</v>
      </c>
      <c r="D13" s="302">
        <f t="shared" si="0"/>
        <v>0</v>
      </c>
      <c r="E13" s="302">
        <f t="shared" si="0"/>
        <v>0</v>
      </c>
      <c r="F13" s="302">
        <f t="shared" si="0"/>
        <v>0</v>
      </c>
      <c r="G13" s="302">
        <f t="shared" si="0"/>
        <v>0</v>
      </c>
      <c r="H13" s="302">
        <f t="shared" si="0"/>
        <v>0</v>
      </c>
      <c r="I13" s="302">
        <f t="shared" si="0"/>
        <v>0</v>
      </c>
      <c r="J13" s="302">
        <f t="shared" si="0"/>
        <v>0</v>
      </c>
      <c r="K13" s="302">
        <f t="shared" si="0"/>
        <v>0</v>
      </c>
      <c r="L13" s="302">
        <f t="shared" si="0"/>
        <v>0</v>
      </c>
      <c r="M13" s="302">
        <f t="shared" si="0"/>
        <v>0</v>
      </c>
      <c r="N13" s="302">
        <f t="shared" si="0"/>
        <v>0</v>
      </c>
      <c r="O13" s="302">
        <f t="shared" si="0"/>
        <v>0</v>
      </c>
      <c r="P13" s="302">
        <f t="shared" si="0"/>
        <v>0</v>
      </c>
      <c r="Q13" s="302">
        <f t="shared" si="0"/>
        <v>0</v>
      </c>
      <c r="R13" s="302">
        <f t="shared" si="0"/>
        <v>0</v>
      </c>
      <c r="S13" s="302">
        <f t="shared" si="0"/>
        <v>0</v>
      </c>
      <c r="T13" s="302">
        <f t="shared" si="0"/>
        <v>0</v>
      </c>
      <c r="U13" s="302">
        <f t="shared" si="0"/>
        <v>0</v>
      </c>
      <c r="V13" s="302">
        <f t="shared" si="0"/>
        <v>0</v>
      </c>
      <c r="W13" s="302">
        <f t="shared" si="0"/>
        <v>0</v>
      </c>
      <c r="X13" s="302">
        <f t="shared" si="0"/>
        <v>0</v>
      </c>
      <c r="Y13" s="302">
        <f t="shared" si="0"/>
        <v>0</v>
      </c>
      <c r="Z13" s="302">
        <f t="shared" si="0"/>
        <v>0</v>
      </c>
      <c r="AA13" s="302">
        <f t="shared" si="0"/>
        <v>0</v>
      </c>
      <c r="AB13" s="294">
        <f t="shared" si="0"/>
        <v>0</v>
      </c>
    </row>
    <row r="14" spans="1:28" s="9" customFormat="1" ht="15" customHeight="1">
      <c r="A14" s="31" t="s">
        <v>20</v>
      </c>
      <c r="B14" s="121" t="s">
        <v>21</v>
      </c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</row>
    <row r="15" spans="1:28" s="24" customFormat="1" ht="15" customHeight="1">
      <c r="A15" s="74">
        <v>5</v>
      </c>
      <c r="B15" s="15" t="s">
        <v>110</v>
      </c>
      <c r="C15" s="406">
        <f>SUM(D15:G15)</f>
        <v>0</v>
      </c>
      <c r="D15" s="125"/>
      <c r="E15" s="125"/>
      <c r="F15" s="125"/>
      <c r="G15" s="125"/>
      <c r="H15" s="125"/>
      <c r="I15" s="125"/>
      <c r="J15" s="355"/>
      <c r="K15" s="355"/>
      <c r="L15" s="35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</row>
    <row r="16" spans="1:28" s="9" customFormat="1" ht="16.5" customHeight="1">
      <c r="A16" s="69">
        <v>6</v>
      </c>
      <c r="B16" s="12" t="s">
        <v>57</v>
      </c>
      <c r="C16" s="406">
        <f>SUM(D16:G16)</f>
        <v>0</v>
      </c>
      <c r="D16" s="13"/>
      <c r="E16" s="13"/>
      <c r="F16" s="13"/>
      <c r="G16" s="13"/>
      <c r="H16" s="13"/>
      <c r="I16" s="13"/>
      <c r="J16" s="13"/>
      <c r="K16" s="214"/>
      <c r="L16" s="214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spans="1:28" s="9" customFormat="1" ht="15" customHeight="1">
      <c r="A17" s="69">
        <v>7</v>
      </c>
      <c r="B17" s="12" t="s">
        <v>58</v>
      </c>
      <c r="C17" s="406">
        <f>SUM(D17:G17)</f>
        <v>0</v>
      </c>
      <c r="D17" s="13"/>
      <c r="E17" s="13"/>
      <c r="F17" s="13"/>
      <c r="G17" s="13"/>
      <c r="H17" s="13"/>
      <c r="I17" s="13"/>
      <c r="J17" s="13"/>
      <c r="K17" s="13"/>
      <c r="L17" s="214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spans="1:28" s="9" customFormat="1" ht="15" customHeight="1">
      <c r="A18" s="69">
        <v>8</v>
      </c>
      <c r="B18" s="12" t="s">
        <v>59</v>
      </c>
      <c r="C18" s="406">
        <f>SUM(D18:G18)</f>
        <v>0</v>
      </c>
      <c r="D18" s="125"/>
      <c r="E18" s="125"/>
      <c r="F18" s="125"/>
      <c r="G18" s="125"/>
      <c r="H18" s="125"/>
      <c r="I18" s="125"/>
      <c r="J18" s="125"/>
      <c r="K18" s="125"/>
      <c r="L18" s="26"/>
      <c r="M18" s="125"/>
      <c r="N18" s="126"/>
      <c r="O18" s="127"/>
      <c r="P18" s="125"/>
      <c r="Q18" s="125"/>
      <c r="R18" s="125"/>
      <c r="S18" s="125"/>
      <c r="T18" s="125"/>
      <c r="U18" s="127"/>
      <c r="V18" s="127"/>
      <c r="W18" s="127"/>
      <c r="X18" s="127"/>
      <c r="Y18" s="125"/>
      <c r="Z18" s="125"/>
      <c r="AA18" s="125"/>
      <c r="AB18" s="125"/>
    </row>
    <row r="19" spans="1:28" s="9" customFormat="1" ht="15" customHeight="1">
      <c r="A19" s="71">
        <v>9</v>
      </c>
      <c r="B19" s="59" t="s">
        <v>60</v>
      </c>
      <c r="C19" s="406">
        <f>SUM(D19:G19)</f>
        <v>0</v>
      </c>
      <c r="D19" s="21"/>
      <c r="E19" s="21"/>
      <c r="F19" s="21"/>
      <c r="G19" s="21"/>
      <c r="H19" s="21"/>
      <c r="I19" s="21"/>
      <c r="J19" s="21"/>
      <c r="K19" s="21"/>
      <c r="L19" s="19"/>
      <c r="M19" s="21"/>
      <c r="N19" s="124"/>
      <c r="O19" s="20"/>
      <c r="P19" s="21"/>
      <c r="Q19" s="21"/>
      <c r="R19" s="21"/>
      <c r="S19" s="21"/>
      <c r="T19" s="21"/>
      <c r="U19" s="20"/>
      <c r="V19" s="20"/>
      <c r="W19" s="20"/>
      <c r="X19" s="20"/>
      <c r="Y19" s="21"/>
      <c r="Z19" s="21"/>
      <c r="AA19" s="21"/>
      <c r="AB19" s="21"/>
    </row>
    <row r="20" spans="1:28" s="145" customFormat="1" ht="15" customHeight="1">
      <c r="A20" s="259"/>
      <c r="B20" s="259" t="s">
        <v>191</v>
      </c>
      <c r="C20" s="422">
        <f>SUM(C15:C19)</f>
        <v>0</v>
      </c>
      <c r="D20" s="422">
        <f>SUM(D15:D19)</f>
        <v>0</v>
      </c>
      <c r="E20" s="422">
        <f aca="true" t="shared" si="1" ref="E20:AB20">SUM(E15:E19)</f>
        <v>0</v>
      </c>
      <c r="F20" s="422">
        <f t="shared" si="1"/>
        <v>0</v>
      </c>
      <c r="G20" s="422">
        <f t="shared" si="1"/>
        <v>0</v>
      </c>
      <c r="H20" s="422">
        <f t="shared" si="1"/>
        <v>0</v>
      </c>
      <c r="I20" s="422">
        <f t="shared" si="1"/>
        <v>0</v>
      </c>
      <c r="J20" s="422">
        <f t="shared" si="1"/>
        <v>0</v>
      </c>
      <c r="K20" s="422">
        <f t="shared" si="1"/>
        <v>0</v>
      </c>
      <c r="L20" s="422">
        <f t="shared" si="1"/>
        <v>0</v>
      </c>
      <c r="M20" s="422">
        <f t="shared" si="1"/>
        <v>0</v>
      </c>
      <c r="N20" s="422">
        <f t="shared" si="1"/>
        <v>0</v>
      </c>
      <c r="O20" s="422">
        <f t="shared" si="1"/>
        <v>0</v>
      </c>
      <c r="P20" s="422">
        <f t="shared" si="1"/>
        <v>0</v>
      </c>
      <c r="Q20" s="422">
        <f t="shared" si="1"/>
        <v>0</v>
      </c>
      <c r="R20" s="422">
        <f t="shared" si="1"/>
        <v>0</v>
      </c>
      <c r="S20" s="422">
        <f t="shared" si="1"/>
        <v>0</v>
      </c>
      <c r="T20" s="422">
        <f t="shared" si="1"/>
        <v>0</v>
      </c>
      <c r="U20" s="422">
        <f t="shared" si="1"/>
        <v>0</v>
      </c>
      <c r="V20" s="422">
        <f t="shared" si="1"/>
        <v>0</v>
      </c>
      <c r="W20" s="422">
        <f t="shared" si="1"/>
        <v>0</v>
      </c>
      <c r="X20" s="422">
        <f t="shared" si="1"/>
        <v>0</v>
      </c>
      <c r="Y20" s="422">
        <f t="shared" si="1"/>
        <v>0</v>
      </c>
      <c r="Z20" s="422">
        <f t="shared" si="1"/>
        <v>0</v>
      </c>
      <c r="AA20" s="422">
        <f t="shared" si="1"/>
        <v>0</v>
      </c>
      <c r="AB20" s="451">
        <f t="shared" si="1"/>
        <v>0</v>
      </c>
    </row>
    <row r="21" spans="1:28" s="24" customFormat="1" ht="15" customHeight="1">
      <c r="A21" s="7" t="s">
        <v>26</v>
      </c>
      <c r="B21" s="32" t="s">
        <v>27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</row>
    <row r="22" spans="1:28" s="24" customFormat="1" ht="15" customHeight="1">
      <c r="A22" s="73">
        <v>10</v>
      </c>
      <c r="B22" s="27" t="s">
        <v>28</v>
      </c>
      <c r="C22" s="321">
        <f aca="true" t="shared" si="2" ref="C22:C27">SUM(D22:G22)</f>
        <v>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128"/>
      <c r="O22" s="28"/>
      <c r="P22" s="25"/>
      <c r="Q22" s="25"/>
      <c r="R22" s="25"/>
      <c r="S22" s="25"/>
      <c r="T22" s="25"/>
      <c r="U22" s="28"/>
      <c r="V22" s="28"/>
      <c r="W22" s="13"/>
      <c r="X22" s="28"/>
      <c r="Y22" s="25"/>
      <c r="Z22" s="25"/>
      <c r="AA22" s="25"/>
      <c r="AB22" s="25"/>
    </row>
    <row r="23" spans="1:28" s="24" customFormat="1" ht="15" customHeight="1">
      <c r="A23" s="69">
        <v>11</v>
      </c>
      <c r="B23" s="12" t="s">
        <v>125</v>
      </c>
      <c r="C23" s="321">
        <f t="shared" si="2"/>
        <v>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29"/>
      <c r="O23" s="29"/>
      <c r="P23" s="13"/>
      <c r="Q23" s="13"/>
      <c r="R23" s="13"/>
      <c r="S23" s="13"/>
      <c r="T23" s="13"/>
      <c r="U23" s="29"/>
      <c r="V23" s="29"/>
      <c r="W23" s="13"/>
      <c r="X23" s="29"/>
      <c r="Y23" s="13"/>
      <c r="Z23" s="13"/>
      <c r="AA23" s="13"/>
      <c r="AB23" s="13"/>
    </row>
    <row r="24" spans="1:28" s="24" customFormat="1" ht="15" customHeight="1">
      <c r="A24" s="69">
        <v>12</v>
      </c>
      <c r="B24" s="12" t="s">
        <v>29</v>
      </c>
      <c r="C24" s="321">
        <f t="shared" si="2"/>
        <v>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29"/>
      <c r="O24" s="29"/>
      <c r="P24" s="13"/>
      <c r="Q24" s="13"/>
      <c r="R24" s="13"/>
      <c r="S24" s="13"/>
      <c r="T24" s="13"/>
      <c r="U24" s="29"/>
      <c r="V24" s="29"/>
      <c r="W24" s="13"/>
      <c r="X24" s="29"/>
      <c r="Y24" s="13"/>
      <c r="Z24" s="13"/>
      <c r="AA24" s="13"/>
      <c r="AB24" s="13"/>
    </row>
    <row r="25" spans="1:28" s="24" customFormat="1" ht="15" customHeight="1">
      <c r="A25" s="69">
        <v>13</v>
      </c>
      <c r="B25" s="12" t="s">
        <v>30</v>
      </c>
      <c r="C25" s="321">
        <f t="shared" si="2"/>
        <v>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29"/>
      <c r="O25" s="29"/>
      <c r="P25" s="13"/>
      <c r="Q25" s="13"/>
      <c r="R25" s="13"/>
      <c r="S25" s="13"/>
      <c r="T25" s="13"/>
      <c r="U25" s="29"/>
      <c r="V25" s="29"/>
      <c r="W25" s="13"/>
      <c r="X25" s="29"/>
      <c r="Y25" s="13"/>
      <c r="Z25" s="13"/>
      <c r="AA25" s="13"/>
      <c r="AB25" s="13"/>
    </row>
    <row r="26" spans="1:28" s="24" customFormat="1" ht="15" customHeight="1">
      <c r="A26" s="69">
        <v>14</v>
      </c>
      <c r="B26" s="12" t="s">
        <v>250</v>
      </c>
      <c r="C26" s="321">
        <f t="shared" si="2"/>
        <v>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29"/>
      <c r="O26" s="29"/>
      <c r="P26" s="13"/>
      <c r="Q26" s="13"/>
      <c r="R26" s="13"/>
      <c r="S26" s="13"/>
      <c r="T26" s="13"/>
      <c r="U26" s="29"/>
      <c r="V26" s="29"/>
      <c r="W26" s="13"/>
      <c r="X26" s="29"/>
      <c r="Y26" s="13"/>
      <c r="Z26" s="13"/>
      <c r="AA26" s="13"/>
      <c r="AB26" s="13"/>
    </row>
    <row r="27" spans="1:28" s="24" customFormat="1" ht="15" customHeight="1">
      <c r="A27" s="71">
        <v>15</v>
      </c>
      <c r="B27" s="59" t="s">
        <v>32</v>
      </c>
      <c r="C27" s="321">
        <f t="shared" si="2"/>
        <v>0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24"/>
      <c r="O27" s="20"/>
      <c r="P27" s="21"/>
      <c r="Q27" s="21"/>
      <c r="R27" s="21"/>
      <c r="S27" s="21"/>
      <c r="T27" s="21"/>
      <c r="U27" s="20"/>
      <c r="V27" s="20"/>
      <c r="W27" s="13"/>
      <c r="X27" s="20"/>
      <c r="Y27" s="21"/>
      <c r="Z27" s="21"/>
      <c r="AA27" s="21"/>
      <c r="AB27" s="21"/>
    </row>
    <row r="28" spans="1:28" s="146" customFormat="1" ht="15" customHeight="1">
      <c r="A28" s="253"/>
      <c r="B28" s="253" t="s">
        <v>192</v>
      </c>
      <c r="C28" s="440">
        <f>SUM(C22:C27)</f>
        <v>0</v>
      </c>
      <c r="D28" s="302">
        <f>SUM(D22:D27)</f>
        <v>0</v>
      </c>
      <c r="E28" s="302">
        <f aca="true" t="shared" si="3" ref="E28:AB28">SUM(E22:E27)</f>
        <v>0</v>
      </c>
      <c r="F28" s="302">
        <f t="shared" si="3"/>
        <v>0</v>
      </c>
      <c r="G28" s="302">
        <f t="shared" si="3"/>
        <v>0</v>
      </c>
      <c r="H28" s="302">
        <f t="shared" si="3"/>
        <v>0</v>
      </c>
      <c r="I28" s="302">
        <f t="shared" si="3"/>
        <v>0</v>
      </c>
      <c r="J28" s="302">
        <f t="shared" si="3"/>
        <v>0</v>
      </c>
      <c r="K28" s="302">
        <f t="shared" si="3"/>
        <v>0</v>
      </c>
      <c r="L28" s="302">
        <f t="shared" si="3"/>
        <v>0</v>
      </c>
      <c r="M28" s="302">
        <f t="shared" si="3"/>
        <v>0</v>
      </c>
      <c r="N28" s="302">
        <f t="shared" si="3"/>
        <v>0</v>
      </c>
      <c r="O28" s="302">
        <f t="shared" si="3"/>
        <v>0</v>
      </c>
      <c r="P28" s="302">
        <f t="shared" si="3"/>
        <v>0</v>
      </c>
      <c r="Q28" s="302">
        <f t="shared" si="3"/>
        <v>0</v>
      </c>
      <c r="R28" s="302">
        <f t="shared" si="3"/>
        <v>0</v>
      </c>
      <c r="S28" s="302">
        <f t="shared" si="3"/>
        <v>0</v>
      </c>
      <c r="T28" s="302">
        <f t="shared" si="3"/>
        <v>0</v>
      </c>
      <c r="U28" s="302">
        <f t="shared" si="3"/>
        <v>0</v>
      </c>
      <c r="V28" s="302">
        <f t="shared" si="3"/>
        <v>0</v>
      </c>
      <c r="W28" s="302">
        <f t="shared" si="3"/>
        <v>0</v>
      </c>
      <c r="X28" s="302">
        <f t="shared" si="3"/>
        <v>0</v>
      </c>
      <c r="Y28" s="302">
        <f t="shared" si="3"/>
        <v>0</v>
      </c>
      <c r="Z28" s="302">
        <f t="shared" si="3"/>
        <v>0</v>
      </c>
      <c r="AA28" s="302">
        <f t="shared" si="3"/>
        <v>0</v>
      </c>
      <c r="AB28" s="294">
        <f t="shared" si="3"/>
        <v>0</v>
      </c>
    </row>
    <row r="29" spans="1:28" s="146" customFormat="1" ht="6.75" customHeight="1">
      <c r="A29" s="162"/>
      <c r="B29" s="162"/>
      <c r="C29" s="353"/>
      <c r="D29" s="353"/>
      <c r="E29" s="353"/>
      <c r="F29" s="353"/>
      <c r="G29" s="353"/>
      <c r="H29" s="353"/>
      <c r="I29" s="353"/>
      <c r="J29" s="353"/>
      <c r="K29" s="353"/>
      <c r="L29" s="43"/>
      <c r="M29" s="353"/>
      <c r="N29" s="353"/>
      <c r="O29" s="353"/>
      <c r="P29" s="353"/>
      <c r="Q29" s="353"/>
      <c r="R29" s="353"/>
      <c r="S29" s="353"/>
      <c r="T29" s="353"/>
      <c r="U29" s="353"/>
      <c r="V29" s="43"/>
      <c r="W29" s="43"/>
      <c r="X29" s="353"/>
      <c r="Y29" s="354"/>
      <c r="Z29" s="111"/>
      <c r="AA29" s="111"/>
      <c r="AB29" s="353"/>
    </row>
    <row r="30" spans="1:28" s="103" customFormat="1" ht="18.75" customHeight="1">
      <c r="A30" s="621" t="s">
        <v>111</v>
      </c>
      <c r="B30" s="621"/>
      <c r="C30" s="622" t="s">
        <v>408</v>
      </c>
      <c r="D30" s="622"/>
      <c r="E30" s="622"/>
      <c r="F30" s="623"/>
      <c r="G30" s="624"/>
      <c r="H30" s="625"/>
      <c r="I30" s="626"/>
      <c r="J30" s="43"/>
      <c r="K30" s="494"/>
      <c r="L30" s="494"/>
      <c r="M30" s="630" t="s">
        <v>409</v>
      </c>
      <c r="N30" s="630"/>
      <c r="O30" s="630"/>
      <c r="P30" s="348"/>
      <c r="Q30" s="624"/>
      <c r="R30" s="625"/>
      <c r="S30" s="626"/>
      <c r="T30" s="347"/>
      <c r="U30" s="629" t="s">
        <v>410</v>
      </c>
      <c r="V30" s="629"/>
      <c r="W30" s="629"/>
      <c r="X30" s="629"/>
      <c r="Y30" s="348"/>
      <c r="Z30" s="628"/>
      <c r="AA30" s="628"/>
      <c r="AB30" s="628"/>
    </row>
    <row r="31" spans="1:21" s="103" customFormat="1" ht="6.75" customHeight="1">
      <c r="A31" s="99"/>
      <c r="B31" s="130"/>
      <c r="C31" s="131"/>
      <c r="D31" s="132"/>
      <c r="E31" s="132"/>
      <c r="F31" s="133"/>
      <c r="G31" s="134"/>
      <c r="H31" s="135"/>
      <c r="I31" s="135"/>
      <c r="J31" s="136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</row>
    <row r="32" spans="2:31" ht="18" customHeight="1">
      <c r="B32" s="138"/>
      <c r="C32" s="627" t="s">
        <v>411</v>
      </c>
      <c r="D32" s="627"/>
      <c r="E32" s="627"/>
      <c r="F32" s="627"/>
      <c r="G32" s="624"/>
      <c r="H32" s="625"/>
      <c r="I32" s="626"/>
      <c r="K32" s="349"/>
      <c r="L32" s="349"/>
      <c r="M32" s="631" t="s">
        <v>412</v>
      </c>
      <c r="N32" s="631"/>
      <c r="O32" s="631"/>
      <c r="P32" s="348"/>
      <c r="Q32" s="628"/>
      <c r="R32" s="628"/>
      <c r="S32" s="628"/>
      <c r="V32" s="349"/>
      <c r="W32" s="349"/>
      <c r="X32" s="349"/>
      <c r="Y32" s="349"/>
      <c r="Z32" s="349"/>
      <c r="AA32" s="349"/>
      <c r="AB32" s="349"/>
      <c r="AC32" s="349"/>
      <c r="AD32" s="348"/>
      <c r="AE32" s="348"/>
    </row>
    <row r="33" spans="2:31" ht="18" customHeight="1">
      <c r="B33" s="138"/>
      <c r="C33" s="481"/>
      <c r="D33" s="481"/>
      <c r="E33" s="481"/>
      <c r="F33" s="481"/>
      <c r="G33" s="493"/>
      <c r="H33" s="493"/>
      <c r="I33" s="493"/>
      <c r="K33" s="481"/>
      <c r="L33" s="481"/>
      <c r="M33" s="481"/>
      <c r="N33" s="481"/>
      <c r="O33" s="493"/>
      <c r="P33" s="493"/>
      <c r="Q33" s="493"/>
      <c r="V33" s="349"/>
      <c r="W33" s="349"/>
      <c r="X33" s="349"/>
      <c r="Y33" s="349"/>
      <c r="Z33" s="349"/>
      <c r="AA33" s="349"/>
      <c r="AB33" s="349"/>
      <c r="AC33" s="349"/>
      <c r="AD33" s="348"/>
      <c r="AE33" s="348"/>
    </row>
    <row r="34" spans="1:28" s="103" customFormat="1" ht="18.75" customHeight="1">
      <c r="A34" s="43"/>
      <c r="B34" s="43"/>
      <c r="C34" s="470" t="b">
        <f>IF(C28=C13,TRUE,FALSE)</f>
        <v>1</v>
      </c>
      <c r="D34" s="470" t="b">
        <f aca="true" t="shared" si="4" ref="D34:AB34">IF(D28=D13,TRUE,FALSE)</f>
        <v>1</v>
      </c>
      <c r="E34" s="470" t="b">
        <f t="shared" si="4"/>
        <v>1</v>
      </c>
      <c r="F34" s="470" t="b">
        <f t="shared" si="4"/>
        <v>1</v>
      </c>
      <c r="G34" s="470" t="b">
        <f t="shared" si="4"/>
        <v>1</v>
      </c>
      <c r="H34" s="470" t="b">
        <f t="shared" si="4"/>
        <v>1</v>
      </c>
      <c r="I34" s="470" t="b">
        <f t="shared" si="4"/>
        <v>1</v>
      </c>
      <c r="J34" s="470" t="b">
        <f t="shared" si="4"/>
        <v>1</v>
      </c>
      <c r="K34" s="470" t="b">
        <f t="shared" si="4"/>
        <v>1</v>
      </c>
      <c r="L34" s="470" t="b">
        <f t="shared" si="4"/>
        <v>1</v>
      </c>
      <c r="M34" s="470" t="b">
        <f t="shared" si="4"/>
        <v>1</v>
      </c>
      <c r="N34" s="470" t="b">
        <f t="shared" si="4"/>
        <v>1</v>
      </c>
      <c r="O34" s="470" t="b">
        <f t="shared" si="4"/>
        <v>1</v>
      </c>
      <c r="P34" s="470" t="b">
        <f t="shared" si="4"/>
        <v>1</v>
      </c>
      <c r="Q34" s="470" t="b">
        <f t="shared" si="4"/>
        <v>1</v>
      </c>
      <c r="R34" s="470" t="b">
        <f t="shared" si="4"/>
        <v>1</v>
      </c>
      <c r="S34" s="470" t="b">
        <f t="shared" si="4"/>
        <v>1</v>
      </c>
      <c r="T34" s="470" t="b">
        <f t="shared" si="4"/>
        <v>1</v>
      </c>
      <c r="U34" s="470" t="b">
        <f t="shared" si="4"/>
        <v>1</v>
      </c>
      <c r="V34" s="470" t="b">
        <f t="shared" si="4"/>
        <v>1</v>
      </c>
      <c r="W34" s="470"/>
      <c r="X34" s="470" t="b">
        <f t="shared" si="4"/>
        <v>1</v>
      </c>
      <c r="Y34" s="470" t="b">
        <f t="shared" si="4"/>
        <v>1</v>
      </c>
      <c r="Z34" s="470" t="b">
        <f t="shared" si="4"/>
        <v>1</v>
      </c>
      <c r="AA34" s="470" t="b">
        <f t="shared" si="4"/>
        <v>1</v>
      </c>
      <c r="AB34" s="470" t="b">
        <f t="shared" si="4"/>
        <v>1</v>
      </c>
    </row>
    <row r="35" spans="1:28" s="103" customFormat="1" ht="6.75" customHeight="1">
      <c r="A35" s="43"/>
      <c r="B35" s="43"/>
      <c r="C35" s="470"/>
      <c r="D35" s="470"/>
      <c r="E35" s="470"/>
      <c r="F35" s="470"/>
      <c r="G35" s="470"/>
      <c r="H35" s="470"/>
      <c r="I35" s="470"/>
      <c r="J35" s="470"/>
      <c r="K35" s="470"/>
      <c r="L35" s="470"/>
      <c r="M35" s="470"/>
      <c r="N35" s="470"/>
      <c r="O35" s="470"/>
      <c r="P35" s="470"/>
      <c r="Q35" s="470"/>
      <c r="R35" s="470"/>
      <c r="S35" s="470"/>
      <c r="T35" s="470"/>
      <c r="U35" s="470"/>
      <c r="V35" s="470"/>
      <c r="W35" s="470"/>
      <c r="X35" s="470"/>
      <c r="Y35" s="470"/>
      <c r="Z35" s="470"/>
      <c r="AA35" s="470"/>
      <c r="AB35" s="470"/>
    </row>
    <row r="36" spans="1:33" ht="18.75" customHeight="1">
      <c r="A36" s="43"/>
      <c r="C36" s="470"/>
      <c r="D36" s="470"/>
      <c r="E36" s="470"/>
      <c r="F36" s="470"/>
      <c r="G36" s="470"/>
      <c r="H36" s="470"/>
      <c r="I36" s="470"/>
      <c r="J36" s="470"/>
      <c r="K36" s="470"/>
      <c r="L36" s="470"/>
      <c r="M36" s="470"/>
      <c r="N36" s="470"/>
      <c r="O36" s="470"/>
      <c r="P36" s="470"/>
      <c r="Q36" s="470"/>
      <c r="R36" s="470"/>
      <c r="S36" s="470"/>
      <c r="T36" s="470"/>
      <c r="U36" s="470"/>
      <c r="V36" s="470"/>
      <c r="W36" s="470"/>
      <c r="X36" s="470"/>
      <c r="Y36" s="470"/>
      <c r="Z36" s="470"/>
      <c r="AA36" s="470"/>
      <c r="AB36" s="470"/>
      <c r="AC36" s="349"/>
      <c r="AD36" s="349"/>
      <c r="AE36" s="349"/>
      <c r="AF36" s="348"/>
      <c r="AG36" s="348"/>
    </row>
    <row r="37" spans="3:28" ht="15.75">
      <c r="C37" s="474"/>
      <c r="D37" s="470"/>
      <c r="E37" s="470"/>
      <c r="F37" s="470"/>
      <c r="G37" s="470"/>
      <c r="H37" s="470"/>
      <c r="I37" s="470" t="b">
        <f>IF(I13+J13+K13+L13+M13=C13,TRUE,FALSE)</f>
        <v>1</v>
      </c>
      <c r="J37" s="470"/>
      <c r="K37" s="470"/>
      <c r="L37" s="470"/>
      <c r="M37" s="470"/>
      <c r="N37" s="470"/>
      <c r="O37" s="470"/>
      <c r="P37" s="470"/>
      <c r="Q37" s="470"/>
      <c r="R37" s="470"/>
      <c r="S37" s="470"/>
      <c r="T37" s="470"/>
      <c r="U37" s="470"/>
      <c r="V37" s="470"/>
      <c r="W37" s="470"/>
      <c r="X37" s="470"/>
      <c r="Y37" s="470"/>
      <c r="Z37" s="470"/>
      <c r="AA37" s="470"/>
      <c r="AB37" s="470"/>
    </row>
    <row r="38" spans="3:28" ht="15.75">
      <c r="C38" s="474"/>
      <c r="D38" s="470"/>
      <c r="E38" s="470"/>
      <c r="F38" s="470"/>
      <c r="G38" s="470"/>
      <c r="H38" s="470"/>
      <c r="I38" s="470"/>
      <c r="J38" s="470"/>
      <c r="K38" s="470"/>
      <c r="L38" s="470"/>
      <c r="M38" s="470"/>
      <c r="N38" s="470"/>
      <c r="O38" s="470"/>
      <c r="P38" s="470"/>
      <c r="Q38" s="470"/>
      <c r="R38" s="470"/>
      <c r="S38" s="470"/>
      <c r="T38" s="470"/>
      <c r="U38" s="470"/>
      <c r="V38" s="470"/>
      <c r="W38" s="470"/>
      <c r="X38" s="470"/>
      <c r="Y38" s="470"/>
      <c r="Z38" s="470"/>
      <c r="AA38" s="470"/>
      <c r="AB38" s="470"/>
    </row>
  </sheetData>
  <sheetProtection/>
  <mergeCells count="47">
    <mergeCell ref="C32:F32"/>
    <mergeCell ref="G32:I32"/>
    <mergeCell ref="Z30:AB30"/>
    <mergeCell ref="U30:X30"/>
    <mergeCell ref="Q30:S30"/>
    <mergeCell ref="M30:O30"/>
    <mergeCell ref="Q32:S32"/>
    <mergeCell ref="M32:O32"/>
    <mergeCell ref="A30:B30"/>
    <mergeCell ref="C30:F30"/>
    <mergeCell ref="G30:I30"/>
    <mergeCell ref="I4:M4"/>
    <mergeCell ref="I5:I6"/>
    <mergeCell ref="M5:M6"/>
    <mergeCell ref="D5:D6"/>
    <mergeCell ref="E5:E6"/>
    <mergeCell ref="L5:L6"/>
    <mergeCell ref="K5:K6"/>
    <mergeCell ref="AK2:AM2"/>
    <mergeCell ref="Y2:AB2"/>
    <mergeCell ref="A2:X2"/>
    <mergeCell ref="A3:B3"/>
    <mergeCell ref="Y3:AB3"/>
    <mergeCell ref="V5:V6"/>
    <mergeCell ref="AB4:AB6"/>
    <mergeCell ref="A4:A6"/>
    <mergeCell ref="B4:B6"/>
    <mergeCell ref="C4:C6"/>
    <mergeCell ref="J5:J6"/>
    <mergeCell ref="F5:F6"/>
    <mergeCell ref="G5:G6"/>
    <mergeCell ref="D4:G4"/>
    <mergeCell ref="H4:H6"/>
    <mergeCell ref="S5:S6"/>
    <mergeCell ref="T5:T6"/>
    <mergeCell ref="U5:U6"/>
    <mergeCell ref="R5:R6"/>
    <mergeCell ref="N4:X4"/>
    <mergeCell ref="Y4:AA4"/>
    <mergeCell ref="W5:W6"/>
    <mergeCell ref="X5:X6"/>
    <mergeCell ref="Z5:AA5"/>
    <mergeCell ref="Y5:Y6"/>
    <mergeCell ref="N5:N6"/>
    <mergeCell ref="O5:O6"/>
    <mergeCell ref="P5:P6"/>
    <mergeCell ref="Q5:Q6"/>
  </mergeCells>
  <printOptions horizontalCentered="1" verticalCentered="1"/>
  <pageMargins left="0.18" right="0" top="0.19" bottom="0.25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AE19"/>
  <sheetViews>
    <sheetView zoomScalePageLayoutView="0" workbookViewId="0" topLeftCell="A1">
      <selection activeCell="B15" sqref="B15"/>
    </sheetView>
  </sheetViews>
  <sheetFormatPr defaultColWidth="5.57421875" defaultRowHeight="12.75"/>
  <cols>
    <col min="1" max="1" width="4.8515625" style="35" customWidth="1"/>
    <col min="2" max="2" width="30.8515625" style="43" customWidth="1"/>
    <col min="3" max="3" width="8.28125" style="164" customWidth="1"/>
    <col min="4" max="6" width="6.8515625" style="43" customWidth="1"/>
    <col min="7" max="7" width="9.00390625" style="43" customWidth="1"/>
    <col min="8" max="17" width="6.8515625" style="43" customWidth="1"/>
    <col min="18" max="16384" width="5.57421875" style="43" customWidth="1"/>
  </cols>
  <sheetData>
    <row r="1" spans="1:22" s="63" customFormat="1" ht="29.25" customHeight="1">
      <c r="A1" s="579" t="s">
        <v>319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80"/>
      <c r="P1" s="619" t="s">
        <v>128</v>
      </c>
      <c r="Q1" s="619"/>
      <c r="T1" s="43"/>
      <c r="U1" s="43"/>
      <c r="V1" s="43"/>
    </row>
    <row r="2" spans="1:26" s="234" customFormat="1" ht="19.5" customHeight="1">
      <c r="A2" s="554"/>
      <c r="B2" s="554"/>
      <c r="C2" s="317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632" t="s">
        <v>173</v>
      </c>
      <c r="P2" s="632"/>
      <c r="Q2" s="632"/>
      <c r="Y2" s="618"/>
      <c r="Z2" s="618"/>
    </row>
    <row r="3" spans="1:31" s="106" customFormat="1" ht="27" customHeight="1">
      <c r="A3" s="559" t="s">
        <v>1</v>
      </c>
      <c r="B3" s="563" t="s">
        <v>134</v>
      </c>
      <c r="C3" s="634" t="s">
        <v>129</v>
      </c>
      <c r="D3" s="636" t="s">
        <v>189</v>
      </c>
      <c r="E3" s="637"/>
      <c r="F3" s="638"/>
      <c r="G3" s="633" t="s">
        <v>130</v>
      </c>
      <c r="H3" s="633"/>
      <c r="I3" s="633"/>
      <c r="J3" s="633"/>
      <c r="K3" s="633" t="s">
        <v>100</v>
      </c>
      <c r="L3" s="633"/>
      <c r="M3" s="633"/>
      <c r="N3" s="633"/>
      <c r="O3" s="633"/>
      <c r="P3" s="633"/>
      <c r="Q3" s="63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:17" s="45" customFormat="1" ht="181.5" customHeight="1">
      <c r="A4" s="560"/>
      <c r="B4" s="564"/>
      <c r="C4" s="635"/>
      <c r="D4" s="46" t="s">
        <v>101</v>
      </c>
      <c r="E4" s="46" t="s">
        <v>102</v>
      </c>
      <c r="F4" s="46" t="s">
        <v>131</v>
      </c>
      <c r="G4" s="46" t="s">
        <v>105</v>
      </c>
      <c r="H4" s="46" t="s">
        <v>94</v>
      </c>
      <c r="I4" s="46" t="s">
        <v>132</v>
      </c>
      <c r="J4" s="46" t="s">
        <v>133</v>
      </c>
      <c r="K4" s="66" t="s">
        <v>312</v>
      </c>
      <c r="L4" s="66" t="s">
        <v>313</v>
      </c>
      <c r="M4" s="66" t="s">
        <v>314</v>
      </c>
      <c r="N4" s="66" t="s">
        <v>97</v>
      </c>
      <c r="O4" s="66" t="s">
        <v>315</v>
      </c>
      <c r="P4" s="66" t="s">
        <v>316</v>
      </c>
      <c r="Q4" s="66" t="s">
        <v>163</v>
      </c>
    </row>
    <row r="5" spans="1:17" s="49" customFormat="1" ht="19.5" customHeight="1">
      <c r="A5" s="423" t="s">
        <v>12</v>
      </c>
      <c r="B5" s="423" t="s">
        <v>13</v>
      </c>
      <c r="C5" s="423">
        <v>1</v>
      </c>
      <c r="D5" s="423">
        <v>2</v>
      </c>
      <c r="E5" s="423">
        <v>3</v>
      </c>
      <c r="F5" s="423">
        <v>4</v>
      </c>
      <c r="G5" s="423">
        <v>5</v>
      </c>
      <c r="H5" s="423">
        <v>6</v>
      </c>
      <c r="I5" s="423">
        <v>7</v>
      </c>
      <c r="J5" s="423">
        <v>8</v>
      </c>
      <c r="K5" s="423">
        <v>9</v>
      </c>
      <c r="L5" s="423">
        <v>10</v>
      </c>
      <c r="M5" s="423">
        <v>11</v>
      </c>
      <c r="N5" s="423">
        <v>12</v>
      </c>
      <c r="O5" s="423">
        <v>13</v>
      </c>
      <c r="P5" s="423">
        <v>14</v>
      </c>
      <c r="Q5" s="423">
        <v>15</v>
      </c>
    </row>
    <row r="6" spans="1:17" s="88" customFormat="1" ht="23.25" customHeight="1">
      <c r="A6" s="69">
        <v>1</v>
      </c>
      <c r="B6" s="154" t="s">
        <v>44</v>
      </c>
      <c r="C6" s="407">
        <f>SUM(D6:F6)</f>
        <v>0</v>
      </c>
      <c r="D6" s="13"/>
      <c r="E6" s="13"/>
      <c r="F6" s="13"/>
      <c r="G6" s="13"/>
      <c r="H6" s="214"/>
      <c r="I6" s="214"/>
      <c r="J6" s="214"/>
      <c r="K6" s="86"/>
      <c r="L6" s="86"/>
      <c r="M6" s="86"/>
      <c r="N6" s="86"/>
      <c r="O6" s="13"/>
      <c r="P6" s="13"/>
      <c r="Q6" s="13"/>
    </row>
    <row r="7" spans="1:17" s="88" customFormat="1" ht="27" customHeight="1">
      <c r="A7" s="69">
        <v>2</v>
      </c>
      <c r="B7" s="304" t="s">
        <v>282</v>
      </c>
      <c r="C7" s="407">
        <f aca="true" t="shared" si="0" ref="C7:C15">SUM(D7:F7)</f>
        <v>0</v>
      </c>
      <c r="D7" s="152"/>
      <c r="E7" s="152"/>
      <c r="F7" s="152"/>
      <c r="G7" s="152"/>
      <c r="H7" s="214"/>
      <c r="I7" s="214"/>
      <c r="J7" s="214"/>
      <c r="K7" s="369"/>
      <c r="L7" s="369"/>
      <c r="M7" s="369"/>
      <c r="N7" s="369"/>
      <c r="O7" s="167"/>
      <c r="P7" s="152"/>
      <c r="Q7" s="152"/>
    </row>
    <row r="8" spans="1:17" s="9" customFormat="1" ht="28.5" customHeight="1">
      <c r="A8" s="69">
        <v>3</v>
      </c>
      <c r="B8" s="154" t="s">
        <v>267</v>
      </c>
      <c r="C8" s="407">
        <f t="shared" si="0"/>
        <v>0</v>
      </c>
      <c r="D8" s="13"/>
      <c r="E8" s="13"/>
      <c r="F8" s="13"/>
      <c r="G8" s="13"/>
      <c r="H8" s="214"/>
      <c r="I8" s="214"/>
      <c r="J8" s="214"/>
      <c r="K8" s="13"/>
      <c r="L8" s="13"/>
      <c r="M8" s="13"/>
      <c r="N8" s="13"/>
      <c r="O8" s="13"/>
      <c r="P8" s="13"/>
      <c r="Q8" s="13"/>
    </row>
    <row r="9" spans="1:17" s="9" customFormat="1" ht="25.5" customHeight="1">
      <c r="A9" s="69">
        <v>4</v>
      </c>
      <c r="B9" s="154" t="s">
        <v>46</v>
      </c>
      <c r="C9" s="407">
        <f t="shared" si="0"/>
        <v>0</v>
      </c>
      <c r="D9" s="13"/>
      <c r="E9" s="13"/>
      <c r="F9" s="13"/>
      <c r="G9" s="13"/>
      <c r="H9" s="13"/>
      <c r="I9" s="214"/>
      <c r="J9" s="214"/>
      <c r="K9" s="13"/>
      <c r="L9" s="13"/>
      <c r="M9" s="13"/>
      <c r="N9" s="13"/>
      <c r="O9" s="13"/>
      <c r="P9" s="13"/>
      <c r="Q9" s="13"/>
    </row>
    <row r="10" spans="1:17" s="9" customFormat="1" ht="26.25" customHeight="1">
      <c r="A10" s="69">
        <v>5</v>
      </c>
      <c r="B10" s="154" t="s">
        <v>283</v>
      </c>
      <c r="C10" s="407">
        <f t="shared" si="0"/>
        <v>0</v>
      </c>
      <c r="D10" s="13"/>
      <c r="E10" s="13"/>
      <c r="F10" s="13"/>
      <c r="G10" s="13"/>
      <c r="H10" s="13"/>
      <c r="I10" s="214"/>
      <c r="J10" s="214"/>
      <c r="K10" s="13"/>
      <c r="L10" s="13"/>
      <c r="M10" s="13"/>
      <c r="N10" s="13"/>
      <c r="O10" s="13"/>
      <c r="P10" s="13"/>
      <c r="Q10" s="13"/>
    </row>
    <row r="11" spans="1:17" s="9" customFormat="1" ht="28.5" customHeight="1">
      <c r="A11" s="69">
        <v>6</v>
      </c>
      <c r="B11" s="154" t="s">
        <v>269</v>
      </c>
      <c r="C11" s="407">
        <f t="shared" si="0"/>
        <v>0</v>
      </c>
      <c r="D11" s="13"/>
      <c r="E11" s="13"/>
      <c r="F11" s="13"/>
      <c r="G11" s="13"/>
      <c r="H11" s="13"/>
      <c r="I11" s="214"/>
      <c r="J11" s="214"/>
      <c r="K11" s="13"/>
      <c r="L11" s="13"/>
      <c r="M11" s="13"/>
      <c r="N11" s="13"/>
      <c r="O11" s="13"/>
      <c r="P11" s="13"/>
      <c r="Q11" s="13"/>
    </row>
    <row r="12" spans="1:17" s="9" customFormat="1" ht="26.25" customHeight="1">
      <c r="A12" s="69">
        <v>7</v>
      </c>
      <c r="B12" s="154" t="s">
        <v>292</v>
      </c>
      <c r="C12" s="407">
        <f t="shared" si="0"/>
        <v>0</v>
      </c>
      <c r="D12" s="13"/>
      <c r="E12" s="13"/>
      <c r="F12" s="13"/>
      <c r="G12" s="13"/>
      <c r="H12" s="13"/>
      <c r="I12" s="13"/>
      <c r="J12" s="214"/>
      <c r="K12" s="13"/>
      <c r="L12" s="13"/>
      <c r="M12" s="13"/>
      <c r="N12" s="13"/>
      <c r="O12" s="13"/>
      <c r="P12" s="13"/>
      <c r="Q12" s="13"/>
    </row>
    <row r="13" spans="1:17" s="9" customFormat="1" ht="20.25" customHeight="1">
      <c r="A13" s="69">
        <v>8</v>
      </c>
      <c r="B13" s="154" t="s">
        <v>320</v>
      </c>
      <c r="C13" s="407">
        <f t="shared" si="0"/>
        <v>0</v>
      </c>
      <c r="D13" s="13"/>
      <c r="E13" s="13"/>
      <c r="F13" s="13"/>
      <c r="G13" s="13"/>
      <c r="H13" s="13"/>
      <c r="I13" s="13"/>
      <c r="J13" s="214"/>
      <c r="K13" s="13"/>
      <c r="L13" s="13"/>
      <c r="M13" s="13"/>
      <c r="N13" s="13"/>
      <c r="O13" s="13"/>
      <c r="P13" s="13"/>
      <c r="Q13" s="13"/>
    </row>
    <row r="14" spans="1:17" s="9" customFormat="1" ht="23.25" customHeight="1">
      <c r="A14" s="69">
        <v>9</v>
      </c>
      <c r="B14" s="154" t="s">
        <v>268</v>
      </c>
      <c r="C14" s="407">
        <f t="shared" si="0"/>
        <v>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s="9" customFormat="1" ht="18.75" customHeight="1">
      <c r="A15" s="69">
        <v>10</v>
      </c>
      <c r="B15" s="165" t="s">
        <v>398</v>
      </c>
      <c r="C15" s="407">
        <f t="shared" si="0"/>
        <v>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s="98" customFormat="1" ht="18" customHeight="1">
      <c r="A16" s="310"/>
      <c r="B16" s="254" t="s">
        <v>266</v>
      </c>
      <c r="C16" s="438">
        <f>SUM(C6:C15)</f>
        <v>0</v>
      </c>
      <c r="D16" s="327">
        <f>SUM(D6:D15)</f>
        <v>0</v>
      </c>
      <c r="E16" s="327">
        <f aca="true" t="shared" si="1" ref="E16:Q16">SUM(E6:E15)</f>
        <v>0</v>
      </c>
      <c r="F16" s="327">
        <f t="shared" si="1"/>
        <v>0</v>
      </c>
      <c r="G16" s="327">
        <f t="shared" si="1"/>
        <v>0</v>
      </c>
      <c r="H16" s="327">
        <f t="shared" si="1"/>
        <v>0</v>
      </c>
      <c r="I16" s="327">
        <f t="shared" si="1"/>
        <v>0</v>
      </c>
      <c r="J16" s="327">
        <f t="shared" si="1"/>
        <v>0</v>
      </c>
      <c r="K16" s="327">
        <f t="shared" si="1"/>
        <v>0</v>
      </c>
      <c r="L16" s="327">
        <f t="shared" si="1"/>
        <v>0</v>
      </c>
      <c r="M16" s="327">
        <f t="shared" si="1"/>
        <v>0</v>
      </c>
      <c r="N16" s="327">
        <f t="shared" si="1"/>
        <v>0</v>
      </c>
      <c r="O16" s="327">
        <f t="shared" si="1"/>
        <v>0</v>
      </c>
      <c r="P16" s="327">
        <f t="shared" si="1"/>
        <v>0</v>
      </c>
      <c r="Q16" s="327">
        <f t="shared" si="1"/>
        <v>0</v>
      </c>
    </row>
    <row r="17" spans="7:10" ht="15.75">
      <c r="G17" s="166"/>
      <c r="H17" s="163"/>
      <c r="I17" s="163"/>
      <c r="J17" s="163"/>
    </row>
    <row r="19" ht="15.75">
      <c r="G19" s="43" t="b">
        <f>IF(G16+H16+I16+J16=C16,TRUE,FALSE)</f>
        <v>1</v>
      </c>
    </row>
  </sheetData>
  <sheetProtection/>
  <mergeCells count="11">
    <mergeCell ref="K3:Q3"/>
    <mergeCell ref="O2:Q2"/>
    <mergeCell ref="A1:O1"/>
    <mergeCell ref="Y2:Z2"/>
    <mergeCell ref="G3:J3"/>
    <mergeCell ref="P1:Q1"/>
    <mergeCell ref="A2:B2"/>
    <mergeCell ref="A3:A4"/>
    <mergeCell ref="B3:B4"/>
    <mergeCell ref="C3:C4"/>
    <mergeCell ref="D3:F3"/>
  </mergeCells>
  <printOptions/>
  <pageMargins left="0.5" right="0.25" top="0.25" bottom="0.25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2"/>
  <sheetViews>
    <sheetView zoomScalePageLayoutView="0" workbookViewId="0" topLeftCell="A1">
      <selection activeCell="G12" sqref="G12"/>
    </sheetView>
  </sheetViews>
  <sheetFormatPr defaultColWidth="5.57421875" defaultRowHeight="12.75"/>
  <cols>
    <col min="1" max="1" width="4.140625" style="200" customWidth="1"/>
    <col min="2" max="2" width="28.7109375" style="201" customWidth="1"/>
    <col min="3" max="3" width="7.421875" style="202" customWidth="1"/>
    <col min="4" max="4" width="8.00390625" style="202" customWidth="1"/>
    <col min="5" max="21" width="5.421875" style="201" customWidth="1"/>
    <col min="22" max="16384" width="5.57421875" style="201" customWidth="1"/>
  </cols>
  <sheetData>
    <row r="1" spans="1:21" s="168" customFormat="1" ht="19.5" customHeight="1">
      <c r="A1" s="644" t="s">
        <v>338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379"/>
      <c r="S1" s="645" t="s">
        <v>178</v>
      </c>
      <c r="T1" s="645"/>
      <c r="U1" s="645"/>
    </row>
    <row r="2" spans="1:21" s="171" customFormat="1" ht="14.25" customHeight="1">
      <c r="A2" s="650"/>
      <c r="B2" s="650"/>
      <c r="C2" s="650"/>
      <c r="D2" s="650"/>
      <c r="E2" s="650"/>
      <c r="F2" s="650"/>
      <c r="G2" s="650"/>
      <c r="H2" s="650"/>
      <c r="I2" s="650"/>
      <c r="J2" s="169"/>
      <c r="K2" s="169"/>
      <c r="L2" s="169"/>
      <c r="M2" s="169"/>
      <c r="N2" s="169"/>
      <c r="O2" s="169"/>
      <c r="P2" s="169"/>
      <c r="Q2" s="169"/>
      <c r="R2" s="170"/>
      <c r="S2" s="285" t="s">
        <v>168</v>
      </c>
      <c r="T2" s="285"/>
      <c r="U2" s="285"/>
    </row>
    <row r="3" spans="1:21" s="173" customFormat="1" ht="17.25" customHeight="1">
      <c r="A3" s="651" t="s">
        <v>1</v>
      </c>
      <c r="B3" s="651" t="s">
        <v>203</v>
      </c>
      <c r="C3" s="654" t="s">
        <v>137</v>
      </c>
      <c r="D3" s="654" t="s">
        <v>115</v>
      </c>
      <c r="E3" s="647" t="s">
        <v>185</v>
      </c>
      <c r="F3" s="657"/>
      <c r="G3" s="657"/>
      <c r="H3" s="657"/>
      <c r="I3" s="657"/>
      <c r="J3" s="658"/>
      <c r="K3" s="647" t="s">
        <v>138</v>
      </c>
      <c r="L3" s="648"/>
      <c r="M3" s="648"/>
      <c r="N3" s="649" t="s">
        <v>298</v>
      </c>
      <c r="O3" s="649"/>
      <c r="P3" s="649"/>
      <c r="Q3" s="649"/>
      <c r="R3" s="649"/>
      <c r="S3" s="649"/>
      <c r="T3" s="649"/>
      <c r="U3" s="649"/>
    </row>
    <row r="4" spans="1:26" s="173" customFormat="1" ht="23.25" customHeight="1">
      <c r="A4" s="652"/>
      <c r="B4" s="652"/>
      <c r="C4" s="655"/>
      <c r="D4" s="655"/>
      <c r="E4" s="646" t="s">
        <v>105</v>
      </c>
      <c r="F4" s="646" t="s">
        <v>177</v>
      </c>
      <c r="G4" s="646" t="s">
        <v>52</v>
      </c>
      <c r="H4" s="646" t="s">
        <v>73</v>
      </c>
      <c r="I4" s="646" t="s">
        <v>139</v>
      </c>
      <c r="J4" s="646" t="s">
        <v>133</v>
      </c>
      <c r="K4" s="646" t="s">
        <v>100</v>
      </c>
      <c r="L4" s="646" t="s">
        <v>300</v>
      </c>
      <c r="M4" s="646" t="s">
        <v>400</v>
      </c>
      <c r="N4" s="646" t="s">
        <v>140</v>
      </c>
      <c r="O4" s="646" t="s">
        <v>200</v>
      </c>
      <c r="P4" s="659" t="s">
        <v>65</v>
      </c>
      <c r="Q4" s="659"/>
      <c r="R4" s="659"/>
      <c r="S4" s="659" t="s">
        <v>199</v>
      </c>
      <c r="T4" s="659"/>
      <c r="U4" s="659"/>
      <c r="Y4" s="380"/>
      <c r="Z4" s="381"/>
    </row>
    <row r="5" spans="1:25" s="174" customFormat="1" ht="101.25" customHeight="1">
      <c r="A5" s="653"/>
      <c r="B5" s="653"/>
      <c r="C5" s="656"/>
      <c r="D5" s="656"/>
      <c r="E5" s="646"/>
      <c r="F5" s="646"/>
      <c r="G5" s="646"/>
      <c r="H5" s="646"/>
      <c r="I5" s="646"/>
      <c r="J5" s="646"/>
      <c r="K5" s="646"/>
      <c r="L5" s="646"/>
      <c r="M5" s="646"/>
      <c r="N5" s="646"/>
      <c r="O5" s="646"/>
      <c r="P5" s="350" t="s">
        <v>141</v>
      </c>
      <c r="Q5" s="350" t="s">
        <v>142</v>
      </c>
      <c r="R5" s="350" t="s">
        <v>233</v>
      </c>
      <c r="S5" s="350" t="s">
        <v>328</v>
      </c>
      <c r="T5" s="350" t="s">
        <v>144</v>
      </c>
      <c r="U5" s="350" t="s">
        <v>163</v>
      </c>
      <c r="Y5" s="285"/>
    </row>
    <row r="6" spans="1:21" s="177" customFormat="1" ht="15" customHeight="1">
      <c r="A6" s="176" t="s">
        <v>12</v>
      </c>
      <c r="B6" s="176" t="s">
        <v>13</v>
      </c>
      <c r="C6" s="175">
        <v>1</v>
      </c>
      <c r="D6" s="176">
        <v>2</v>
      </c>
      <c r="E6" s="175">
        <v>3</v>
      </c>
      <c r="F6" s="175">
        <v>4</v>
      </c>
      <c r="G6" s="175">
        <v>5</v>
      </c>
      <c r="H6" s="175">
        <v>6</v>
      </c>
      <c r="I6" s="175">
        <v>7</v>
      </c>
      <c r="J6" s="175">
        <v>8</v>
      </c>
      <c r="K6" s="175">
        <v>9</v>
      </c>
      <c r="L6" s="175">
        <v>10</v>
      </c>
      <c r="M6" s="175">
        <v>11</v>
      </c>
      <c r="N6" s="176">
        <v>12</v>
      </c>
      <c r="O6" s="176">
        <v>13</v>
      </c>
      <c r="P6" s="176">
        <v>14</v>
      </c>
      <c r="Q6" s="176">
        <v>15</v>
      </c>
      <c r="R6" s="176">
        <v>16</v>
      </c>
      <c r="S6" s="176">
        <v>17</v>
      </c>
      <c r="T6" s="176">
        <v>18</v>
      </c>
      <c r="U6" s="176">
        <v>19</v>
      </c>
    </row>
    <row r="7" spans="1:21" s="180" customFormat="1" ht="15" customHeight="1">
      <c r="A7" s="178" t="s">
        <v>14</v>
      </c>
      <c r="B7" s="179" t="s">
        <v>15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</row>
    <row r="8" spans="1:21" s="180" customFormat="1" ht="18.75" customHeight="1">
      <c r="A8" s="286">
        <v>1</v>
      </c>
      <c r="B8" s="287" t="s">
        <v>16</v>
      </c>
      <c r="C8" s="288"/>
      <c r="D8" s="289">
        <f>SUM(E8:J8)</f>
        <v>0</v>
      </c>
      <c r="E8" s="28"/>
      <c r="F8" s="28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</row>
    <row r="9" spans="1:21" s="180" customFormat="1" ht="18.75" customHeight="1">
      <c r="A9" s="182">
        <v>2</v>
      </c>
      <c r="B9" s="183" t="s">
        <v>17</v>
      </c>
      <c r="C9" s="290"/>
      <c r="D9" s="289">
        <f>SUM(E9:J9)</f>
        <v>0</v>
      </c>
      <c r="E9" s="29"/>
      <c r="F9" s="29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</row>
    <row r="10" spans="1:21" s="180" customFormat="1" ht="18.75" customHeight="1">
      <c r="A10" s="182">
        <v>3</v>
      </c>
      <c r="B10" s="183" t="s">
        <v>18</v>
      </c>
      <c r="C10" s="290"/>
      <c r="D10" s="289">
        <f>SUM(E10:J10)</f>
        <v>0</v>
      </c>
      <c r="E10" s="29"/>
      <c r="F10" s="29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</row>
    <row r="11" spans="1:21" s="180" customFormat="1" ht="18.75" customHeight="1">
      <c r="A11" s="185">
        <v>4</v>
      </c>
      <c r="B11" s="186" t="s">
        <v>19</v>
      </c>
      <c r="C11" s="292"/>
      <c r="D11" s="289">
        <f>SUM(E11:J11)</f>
        <v>0</v>
      </c>
      <c r="E11" s="187"/>
      <c r="F11" s="187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</row>
    <row r="12" spans="1:21" s="295" customFormat="1" ht="15.75" customHeight="1">
      <c r="A12" s="293"/>
      <c r="B12" s="293" t="s">
        <v>245</v>
      </c>
      <c r="C12" s="294">
        <f>SUM(C8:C11)</f>
        <v>0</v>
      </c>
      <c r="D12" s="294">
        <f aca="true" t="shared" si="0" ref="D12:U12">SUM(D8:D11)</f>
        <v>0</v>
      </c>
      <c r="E12" s="294">
        <f t="shared" si="0"/>
        <v>0</v>
      </c>
      <c r="F12" s="294">
        <f t="shared" si="0"/>
        <v>0</v>
      </c>
      <c r="G12" s="294">
        <f t="shared" si="0"/>
        <v>0</v>
      </c>
      <c r="H12" s="294">
        <f t="shared" si="0"/>
        <v>0</v>
      </c>
      <c r="I12" s="294">
        <f t="shared" si="0"/>
        <v>0</v>
      </c>
      <c r="J12" s="294">
        <f t="shared" si="0"/>
        <v>0</v>
      </c>
      <c r="K12" s="294">
        <f t="shared" si="0"/>
        <v>0</v>
      </c>
      <c r="L12" s="294">
        <f t="shared" si="0"/>
        <v>0</v>
      </c>
      <c r="M12" s="294">
        <f t="shared" si="0"/>
        <v>0</v>
      </c>
      <c r="N12" s="294">
        <f t="shared" si="0"/>
        <v>0</v>
      </c>
      <c r="O12" s="294">
        <f t="shared" si="0"/>
        <v>0</v>
      </c>
      <c r="P12" s="294">
        <f t="shared" si="0"/>
        <v>0</v>
      </c>
      <c r="Q12" s="294">
        <f t="shared" si="0"/>
        <v>0</v>
      </c>
      <c r="R12" s="294">
        <f t="shared" si="0"/>
        <v>0</v>
      </c>
      <c r="S12" s="294">
        <f t="shared" si="0"/>
        <v>0</v>
      </c>
      <c r="T12" s="294">
        <f t="shared" si="0"/>
        <v>0</v>
      </c>
      <c r="U12" s="294">
        <f t="shared" si="0"/>
        <v>0</v>
      </c>
    </row>
    <row r="13" spans="1:21" s="180" customFormat="1" ht="17.25" customHeight="1">
      <c r="A13" s="172" t="s">
        <v>20</v>
      </c>
      <c r="B13" s="368" t="s">
        <v>145</v>
      </c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</row>
    <row r="14" spans="1:21" s="190" customFormat="1" ht="18.75" customHeight="1">
      <c r="A14" s="364">
        <v>5</v>
      </c>
      <c r="B14" s="365" t="s">
        <v>146</v>
      </c>
      <c r="C14" s="366"/>
      <c r="D14" s="289">
        <f aca="true" t="shared" si="1" ref="D14:D23">SUM(E14:J14)</f>
        <v>0</v>
      </c>
      <c r="E14" s="125"/>
      <c r="F14" s="355"/>
      <c r="G14" s="355"/>
      <c r="H14" s="355"/>
      <c r="I14" s="355"/>
      <c r="J14" s="355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</row>
    <row r="15" spans="1:21" s="180" customFormat="1" ht="18.75" customHeight="1">
      <c r="A15" s="182">
        <v>6</v>
      </c>
      <c r="B15" s="183" t="s">
        <v>4</v>
      </c>
      <c r="C15" s="296"/>
      <c r="D15" s="289">
        <f t="shared" si="1"/>
        <v>0</v>
      </c>
      <c r="E15" s="13"/>
      <c r="F15" s="214"/>
      <c r="G15" s="214"/>
      <c r="H15" s="214"/>
      <c r="I15" s="214"/>
      <c r="J15" s="21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</row>
    <row r="16" spans="1:21" s="180" customFormat="1" ht="18.75" customHeight="1">
      <c r="A16" s="182">
        <v>7</v>
      </c>
      <c r="B16" s="298" t="s">
        <v>197</v>
      </c>
      <c r="C16" s="296"/>
      <c r="D16" s="289">
        <f t="shared" si="1"/>
        <v>0</v>
      </c>
      <c r="E16" s="13"/>
      <c r="F16" s="214"/>
      <c r="G16" s="214"/>
      <c r="H16" s="214"/>
      <c r="I16" s="214"/>
      <c r="J16" s="21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</row>
    <row r="17" spans="1:21" s="180" customFormat="1" ht="18.75" customHeight="1">
      <c r="A17" s="182">
        <v>8</v>
      </c>
      <c r="B17" s="298" t="s">
        <v>198</v>
      </c>
      <c r="C17" s="296"/>
      <c r="D17" s="289">
        <f t="shared" si="1"/>
        <v>0</v>
      </c>
      <c r="E17" s="13"/>
      <c r="F17" s="13"/>
      <c r="G17" s="214"/>
      <c r="H17" s="214"/>
      <c r="I17" s="214"/>
      <c r="J17" s="21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</row>
    <row r="18" spans="1:21" s="180" customFormat="1" ht="18.75" customHeight="1">
      <c r="A18" s="182">
        <v>9</v>
      </c>
      <c r="B18" s="183" t="s">
        <v>5</v>
      </c>
      <c r="C18" s="296"/>
      <c r="D18" s="289">
        <f t="shared" si="1"/>
        <v>0</v>
      </c>
      <c r="E18" s="13"/>
      <c r="F18" s="13"/>
      <c r="G18" s="191"/>
      <c r="H18" s="214"/>
      <c r="I18" s="214"/>
      <c r="J18" s="21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</row>
    <row r="19" spans="1:21" s="180" customFormat="1" ht="18.75" customHeight="1">
      <c r="A19" s="182">
        <v>10</v>
      </c>
      <c r="B19" s="183" t="s">
        <v>73</v>
      </c>
      <c r="C19" s="296"/>
      <c r="D19" s="289">
        <f t="shared" si="1"/>
        <v>0</v>
      </c>
      <c r="E19" s="13"/>
      <c r="F19" s="13"/>
      <c r="G19" s="191"/>
      <c r="H19" s="214"/>
      <c r="I19" s="214"/>
      <c r="J19" s="21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</row>
    <row r="20" spans="1:21" s="180" customFormat="1" ht="18.75" customHeight="1">
      <c r="A20" s="182">
        <v>11</v>
      </c>
      <c r="B20" s="183" t="s">
        <v>327</v>
      </c>
      <c r="C20" s="296"/>
      <c r="D20" s="289">
        <f t="shared" si="1"/>
        <v>0</v>
      </c>
      <c r="E20" s="13"/>
      <c r="F20" s="13"/>
      <c r="G20" s="184"/>
      <c r="H20" s="184"/>
      <c r="I20" s="214"/>
      <c r="J20" s="21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</row>
    <row r="21" spans="1:21" s="180" customFormat="1" ht="18.75" customHeight="1">
      <c r="A21" s="182">
        <v>12</v>
      </c>
      <c r="B21" s="183" t="s">
        <v>147</v>
      </c>
      <c r="C21" s="296"/>
      <c r="D21" s="289">
        <f t="shared" si="1"/>
        <v>0</v>
      </c>
      <c r="E21" s="13"/>
      <c r="F21" s="13"/>
      <c r="G21" s="184"/>
      <c r="H21" s="184"/>
      <c r="I21" s="184"/>
      <c r="J21" s="21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</row>
    <row r="22" spans="1:21" s="180" customFormat="1" ht="18.75" customHeight="1">
      <c r="A22" s="182">
        <v>13</v>
      </c>
      <c r="B22" s="183" t="s">
        <v>148</v>
      </c>
      <c r="C22" s="296"/>
      <c r="D22" s="289">
        <f t="shared" si="1"/>
        <v>0</v>
      </c>
      <c r="E22" s="13"/>
      <c r="F22" s="13"/>
      <c r="G22" s="184"/>
      <c r="H22" s="184"/>
      <c r="I22" s="184"/>
      <c r="J22" s="21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</row>
    <row r="23" spans="1:21" s="180" customFormat="1" ht="18.75" customHeight="1">
      <c r="A23" s="192">
        <v>14</v>
      </c>
      <c r="B23" s="193" t="s">
        <v>77</v>
      </c>
      <c r="C23" s="299"/>
      <c r="D23" s="289">
        <f t="shared" si="1"/>
        <v>0</v>
      </c>
      <c r="E23" s="21"/>
      <c r="F23" s="21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</row>
    <row r="24" spans="1:21" s="295" customFormat="1" ht="16.5" customHeight="1">
      <c r="A24" s="300"/>
      <c r="B24" s="301" t="s">
        <v>246</v>
      </c>
      <c r="C24" s="440">
        <f>SUM(C14:C23)</f>
        <v>0</v>
      </c>
      <c r="D24" s="302">
        <f aca="true" t="shared" si="2" ref="D24:U24">SUM(D14:D23)</f>
        <v>0</v>
      </c>
      <c r="E24" s="302">
        <f t="shared" si="2"/>
        <v>0</v>
      </c>
      <c r="F24" s="302">
        <f t="shared" si="2"/>
        <v>0</v>
      </c>
      <c r="G24" s="302">
        <f t="shared" si="2"/>
        <v>0</v>
      </c>
      <c r="H24" s="302">
        <f t="shared" si="2"/>
        <v>0</v>
      </c>
      <c r="I24" s="302">
        <f t="shared" si="2"/>
        <v>0</v>
      </c>
      <c r="J24" s="302">
        <f t="shared" si="2"/>
        <v>0</v>
      </c>
      <c r="K24" s="302">
        <f t="shared" si="2"/>
        <v>0</v>
      </c>
      <c r="L24" s="302">
        <f t="shared" si="2"/>
        <v>0</v>
      </c>
      <c r="M24" s="302">
        <f t="shared" si="2"/>
        <v>0</v>
      </c>
      <c r="N24" s="302">
        <f t="shared" si="2"/>
        <v>0</v>
      </c>
      <c r="O24" s="302">
        <f t="shared" si="2"/>
        <v>0</v>
      </c>
      <c r="P24" s="302">
        <f t="shared" si="2"/>
        <v>0</v>
      </c>
      <c r="Q24" s="302">
        <f t="shared" si="2"/>
        <v>0</v>
      </c>
      <c r="R24" s="302">
        <f t="shared" si="2"/>
        <v>0</v>
      </c>
      <c r="S24" s="302">
        <f t="shared" si="2"/>
        <v>0</v>
      </c>
      <c r="T24" s="302">
        <f t="shared" si="2"/>
        <v>0</v>
      </c>
      <c r="U24" s="302">
        <f t="shared" si="2"/>
        <v>0</v>
      </c>
    </row>
    <row r="25" spans="1:21" s="180" customFormat="1" ht="18" customHeight="1">
      <c r="A25" s="172" t="s">
        <v>26</v>
      </c>
      <c r="B25" s="195" t="s">
        <v>122</v>
      </c>
      <c r="C25" s="351"/>
      <c r="D25" s="303">
        <f>SUM(E25:J25)</f>
        <v>0</v>
      </c>
      <c r="E25" s="196"/>
      <c r="F25" s="196"/>
      <c r="G25" s="196"/>
      <c r="H25" s="196"/>
      <c r="I25" s="196"/>
      <c r="J25" s="196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</row>
    <row r="26" spans="1:21" s="180" customFormat="1" ht="6" customHeight="1">
      <c r="A26" s="394"/>
      <c r="B26" s="395"/>
      <c r="C26" s="398"/>
      <c r="D26" s="396"/>
      <c r="E26" s="397"/>
      <c r="F26" s="397"/>
      <c r="G26" s="397"/>
      <c r="H26" s="397"/>
      <c r="I26" s="397"/>
      <c r="J26" s="397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</row>
    <row r="27" spans="1:20" s="199" customFormat="1" ht="19.5" customHeight="1">
      <c r="A27" s="197"/>
      <c r="B27" s="356" t="s">
        <v>381</v>
      </c>
      <c r="C27" s="642" t="s">
        <v>378</v>
      </c>
      <c r="D27" s="642"/>
      <c r="E27" s="642"/>
      <c r="F27" s="643"/>
      <c r="G27" s="639"/>
      <c r="H27" s="639"/>
      <c r="I27" s="392"/>
      <c r="J27" s="640" t="s">
        <v>379</v>
      </c>
      <c r="K27" s="640"/>
      <c r="L27" s="641"/>
      <c r="M27" s="639"/>
      <c r="N27" s="639"/>
      <c r="O27" s="393"/>
      <c r="P27" s="640" t="s">
        <v>380</v>
      </c>
      <c r="Q27" s="640"/>
      <c r="R27" s="641"/>
      <c r="S27" s="639"/>
      <c r="T27" s="639"/>
    </row>
    <row r="29" spans="2:23" ht="15.75">
      <c r="B29" s="225"/>
      <c r="C29" s="468" t="b">
        <f>IF(C24=C12,TRUE,FALSE)</f>
        <v>1</v>
      </c>
      <c r="D29" s="468" t="b">
        <f aca="true" t="shared" si="3" ref="D29:U29">IF(D24=D12,TRUE,FALSE)</f>
        <v>1</v>
      </c>
      <c r="E29" s="468" t="b">
        <f t="shared" si="3"/>
        <v>1</v>
      </c>
      <c r="F29" s="468" t="b">
        <f t="shared" si="3"/>
        <v>1</v>
      </c>
      <c r="G29" s="468" t="b">
        <f t="shared" si="3"/>
        <v>1</v>
      </c>
      <c r="H29" s="468" t="b">
        <f t="shared" si="3"/>
        <v>1</v>
      </c>
      <c r="I29" s="468" t="b">
        <f t="shared" si="3"/>
        <v>1</v>
      </c>
      <c r="J29" s="468" t="b">
        <f t="shared" si="3"/>
        <v>1</v>
      </c>
      <c r="K29" s="468" t="b">
        <f t="shared" si="3"/>
        <v>1</v>
      </c>
      <c r="L29" s="468" t="b">
        <f t="shared" si="3"/>
        <v>1</v>
      </c>
      <c r="M29" s="468" t="b">
        <f t="shared" si="3"/>
        <v>1</v>
      </c>
      <c r="N29" s="468" t="b">
        <f t="shared" si="3"/>
        <v>1</v>
      </c>
      <c r="O29" s="468" t="b">
        <f t="shared" si="3"/>
        <v>1</v>
      </c>
      <c r="P29" s="468" t="b">
        <f t="shared" si="3"/>
        <v>1</v>
      </c>
      <c r="Q29" s="468" t="b">
        <f t="shared" si="3"/>
        <v>1</v>
      </c>
      <c r="R29" s="468" t="b">
        <f t="shared" si="3"/>
        <v>1</v>
      </c>
      <c r="S29" s="468" t="b">
        <f t="shared" si="3"/>
        <v>1</v>
      </c>
      <c r="T29" s="468" t="b">
        <f t="shared" si="3"/>
        <v>1</v>
      </c>
      <c r="U29" s="468" t="b">
        <f t="shared" si="3"/>
        <v>1</v>
      </c>
      <c r="V29" s="225"/>
      <c r="W29" s="225"/>
    </row>
    <row r="30" spans="2:23" ht="15.75">
      <c r="B30" s="225"/>
      <c r="C30" s="468"/>
      <c r="D30" s="468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</row>
    <row r="31" spans="2:23" ht="15.75">
      <c r="B31" s="225"/>
      <c r="C31" s="468" t="b">
        <f>IF(D24&gt;C24,FALSE,TRUE)</f>
        <v>1</v>
      </c>
      <c r="D31" s="468"/>
      <c r="E31" s="225"/>
      <c r="F31" s="225"/>
      <c r="G31" s="225"/>
      <c r="H31" s="225"/>
      <c r="I31" s="225"/>
      <c r="J31" s="225"/>
      <c r="K31" s="225"/>
      <c r="L31" s="225"/>
      <c r="M31" s="225"/>
      <c r="N31" s="225" t="b">
        <f>IF(N24+O24=C24,TRUE,FALSE)</f>
        <v>1</v>
      </c>
      <c r="O31" s="225"/>
      <c r="P31" s="225"/>
      <c r="Q31" s="225"/>
      <c r="R31" s="225"/>
      <c r="S31" s="225"/>
      <c r="T31" s="225"/>
      <c r="U31" s="225"/>
      <c r="V31" s="225"/>
      <c r="W31" s="225"/>
    </row>
    <row r="32" spans="2:23" ht="15.75">
      <c r="B32" s="225"/>
      <c r="C32" s="468"/>
      <c r="D32" s="468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 t="b">
        <f>IF(P24+Q24+R24=O24,TRUE,FALSE)</f>
        <v>1</v>
      </c>
      <c r="P32" s="225"/>
      <c r="Q32" s="225"/>
      <c r="R32" s="225"/>
      <c r="S32" s="225" t="b">
        <f>IF(S24+T24+U24&lt;O24,FALSE,TRUE)</f>
        <v>1</v>
      </c>
      <c r="T32" s="225"/>
      <c r="U32" s="225"/>
      <c r="V32" s="225"/>
      <c r="W32" s="225"/>
    </row>
  </sheetData>
  <sheetProtection/>
  <mergeCells count="29">
    <mergeCell ref="L4:L5"/>
    <mergeCell ref="E4:E5"/>
    <mergeCell ref="C3:C5"/>
    <mergeCell ref="S4:U4"/>
    <mergeCell ref="P4:R4"/>
    <mergeCell ref="M4:M5"/>
    <mergeCell ref="K4:K5"/>
    <mergeCell ref="A3:A5"/>
    <mergeCell ref="B3:B5"/>
    <mergeCell ref="D3:D5"/>
    <mergeCell ref="E3:J3"/>
    <mergeCell ref="I4:I5"/>
    <mergeCell ref="J4:J5"/>
    <mergeCell ref="A1:Q1"/>
    <mergeCell ref="S1:U1"/>
    <mergeCell ref="N4:N5"/>
    <mergeCell ref="O4:O5"/>
    <mergeCell ref="K3:M3"/>
    <mergeCell ref="N3:U3"/>
    <mergeCell ref="A2:I2"/>
    <mergeCell ref="F4:F5"/>
    <mergeCell ref="H4:H5"/>
    <mergeCell ref="G4:G5"/>
    <mergeCell ref="S27:T27"/>
    <mergeCell ref="J27:L27"/>
    <mergeCell ref="C27:F27"/>
    <mergeCell ref="P27:R27"/>
    <mergeCell ref="G27:H27"/>
    <mergeCell ref="M27:N27"/>
  </mergeCells>
  <printOptions/>
  <pageMargins left="0.5" right="0.25" top="0.25" bottom="0.25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AA25"/>
  <sheetViews>
    <sheetView zoomScalePageLayoutView="0" workbookViewId="0" topLeftCell="A16">
      <selection activeCell="Z5" sqref="Z5"/>
    </sheetView>
  </sheetViews>
  <sheetFormatPr defaultColWidth="5.57421875" defaultRowHeight="12.75"/>
  <cols>
    <col min="1" max="1" width="4.140625" style="200" customWidth="1"/>
    <col min="2" max="2" width="30.7109375" style="201" customWidth="1"/>
    <col min="3" max="3" width="6.00390625" style="202" customWidth="1"/>
    <col min="4" max="4" width="5.8515625" style="202" customWidth="1"/>
    <col min="5" max="22" width="5.28125" style="201" customWidth="1"/>
    <col min="23" max="16384" width="5.57421875" style="201" customWidth="1"/>
  </cols>
  <sheetData>
    <row r="1" spans="1:22" s="168" customFormat="1" ht="19.5" customHeight="1">
      <c r="A1" s="644" t="s">
        <v>339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60"/>
      <c r="T1" s="645" t="s">
        <v>113</v>
      </c>
      <c r="U1" s="645"/>
      <c r="V1" s="645"/>
    </row>
    <row r="2" spans="1:22" s="171" customFormat="1" ht="14.25" customHeight="1">
      <c r="A2" s="650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169"/>
      <c r="M2" s="169"/>
      <c r="N2" s="169"/>
      <c r="O2" s="169"/>
      <c r="P2" s="169"/>
      <c r="Q2" s="169"/>
      <c r="R2" s="169"/>
      <c r="S2" s="662" t="s">
        <v>167</v>
      </c>
      <c r="T2" s="662"/>
      <c r="U2" s="662"/>
      <c r="V2" s="662"/>
    </row>
    <row r="3" spans="1:22" s="173" customFormat="1" ht="17.25" customHeight="1">
      <c r="A3" s="651" t="s">
        <v>1</v>
      </c>
      <c r="B3" s="651" t="s">
        <v>340</v>
      </c>
      <c r="C3" s="654" t="s">
        <v>137</v>
      </c>
      <c r="D3" s="654" t="s">
        <v>115</v>
      </c>
      <c r="E3" s="647" t="s">
        <v>185</v>
      </c>
      <c r="F3" s="648"/>
      <c r="G3" s="648"/>
      <c r="H3" s="657"/>
      <c r="I3" s="657"/>
      <c r="J3" s="657"/>
      <c r="K3" s="657"/>
      <c r="L3" s="647" t="s">
        <v>138</v>
      </c>
      <c r="M3" s="648"/>
      <c r="N3" s="648"/>
      <c r="O3" s="649" t="s">
        <v>298</v>
      </c>
      <c r="P3" s="649"/>
      <c r="Q3" s="649"/>
      <c r="R3" s="649"/>
      <c r="S3" s="649"/>
      <c r="T3" s="649"/>
      <c r="U3" s="649"/>
      <c r="V3" s="649"/>
    </row>
    <row r="4" spans="1:27" s="173" customFormat="1" ht="23.25" customHeight="1">
      <c r="A4" s="652"/>
      <c r="B4" s="652"/>
      <c r="C4" s="655"/>
      <c r="D4" s="655"/>
      <c r="E4" s="646" t="s">
        <v>344</v>
      </c>
      <c r="F4" s="646" t="s">
        <v>342</v>
      </c>
      <c r="G4" s="646" t="s">
        <v>343</v>
      </c>
      <c r="H4" s="646" t="s">
        <v>177</v>
      </c>
      <c r="I4" s="646" t="s">
        <v>52</v>
      </c>
      <c r="J4" s="646" t="s">
        <v>73</v>
      </c>
      <c r="K4" s="646" t="s">
        <v>139</v>
      </c>
      <c r="L4" s="646" t="s">
        <v>100</v>
      </c>
      <c r="M4" s="646" t="s">
        <v>300</v>
      </c>
      <c r="N4" s="646" t="s">
        <v>401</v>
      </c>
      <c r="O4" s="646" t="s">
        <v>140</v>
      </c>
      <c r="P4" s="646" t="s">
        <v>200</v>
      </c>
      <c r="Q4" s="659" t="s">
        <v>65</v>
      </c>
      <c r="R4" s="659"/>
      <c r="S4" s="659"/>
      <c r="T4" s="659" t="s">
        <v>199</v>
      </c>
      <c r="U4" s="659"/>
      <c r="V4" s="659"/>
      <c r="Z4" s="380"/>
      <c r="AA4" s="381"/>
    </row>
    <row r="5" spans="1:26" s="174" customFormat="1" ht="99.75" customHeight="1">
      <c r="A5" s="653"/>
      <c r="B5" s="653"/>
      <c r="C5" s="656"/>
      <c r="D5" s="656"/>
      <c r="E5" s="646"/>
      <c r="F5" s="646"/>
      <c r="G5" s="646"/>
      <c r="H5" s="646"/>
      <c r="I5" s="646"/>
      <c r="J5" s="646"/>
      <c r="K5" s="646"/>
      <c r="L5" s="646"/>
      <c r="M5" s="646"/>
      <c r="N5" s="646"/>
      <c r="O5" s="646"/>
      <c r="P5" s="646"/>
      <c r="Q5" s="350" t="s">
        <v>141</v>
      </c>
      <c r="R5" s="350" t="s">
        <v>142</v>
      </c>
      <c r="S5" s="350" t="s">
        <v>233</v>
      </c>
      <c r="T5" s="350" t="s">
        <v>328</v>
      </c>
      <c r="U5" s="350" t="s">
        <v>144</v>
      </c>
      <c r="V5" s="350" t="s">
        <v>163</v>
      </c>
      <c r="Z5" s="285"/>
    </row>
    <row r="6" spans="1:22" s="177" customFormat="1" ht="15" customHeight="1">
      <c r="A6" s="176" t="s">
        <v>12</v>
      </c>
      <c r="B6" s="176" t="s">
        <v>13</v>
      </c>
      <c r="C6" s="175">
        <v>1</v>
      </c>
      <c r="D6" s="176">
        <v>2</v>
      </c>
      <c r="E6" s="175">
        <v>3</v>
      </c>
      <c r="F6" s="175">
        <v>4</v>
      </c>
      <c r="G6" s="175">
        <v>5</v>
      </c>
      <c r="H6" s="175">
        <v>6</v>
      </c>
      <c r="I6" s="175">
        <v>7</v>
      </c>
      <c r="J6" s="175">
        <v>8</v>
      </c>
      <c r="K6" s="175">
        <v>9</v>
      </c>
      <c r="L6" s="175">
        <v>10</v>
      </c>
      <c r="M6" s="175">
        <v>11</v>
      </c>
      <c r="N6" s="175">
        <v>12</v>
      </c>
      <c r="O6" s="175">
        <v>13</v>
      </c>
      <c r="P6" s="175">
        <v>14</v>
      </c>
      <c r="Q6" s="175">
        <v>15</v>
      </c>
      <c r="R6" s="175">
        <v>16</v>
      </c>
      <c r="S6" s="175">
        <v>17</v>
      </c>
      <c r="T6" s="175">
        <v>18</v>
      </c>
      <c r="U6" s="175">
        <v>19</v>
      </c>
      <c r="V6" s="176">
        <v>20</v>
      </c>
    </row>
    <row r="7" spans="1:22" s="180" customFormat="1" ht="16.5" customHeight="1">
      <c r="A7" s="172" t="s">
        <v>14</v>
      </c>
      <c r="B7" s="195" t="s">
        <v>341</v>
      </c>
      <c r="C7" s="214"/>
      <c r="D7" s="214"/>
      <c r="E7" s="214"/>
      <c r="F7" s="214"/>
      <c r="G7" s="214"/>
      <c r="H7" s="351"/>
      <c r="I7" s="351"/>
      <c r="J7" s="351"/>
      <c r="K7" s="351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</row>
    <row r="8" spans="1:22" s="180" customFormat="1" ht="26.25" customHeight="1">
      <c r="A8" s="387">
        <v>1</v>
      </c>
      <c r="B8" s="386" t="s">
        <v>44</v>
      </c>
      <c r="C8" s="288"/>
      <c r="D8" s="289"/>
      <c r="E8" s="28"/>
      <c r="F8" s="28"/>
      <c r="G8" s="28"/>
      <c r="H8" s="355"/>
      <c r="I8" s="355"/>
      <c r="J8" s="355"/>
      <c r="K8" s="355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</row>
    <row r="9" spans="1:22" s="180" customFormat="1" ht="26.25" customHeight="1">
      <c r="A9" s="184">
        <v>2</v>
      </c>
      <c r="B9" s="304" t="s">
        <v>282</v>
      </c>
      <c r="C9" s="290"/>
      <c r="D9" s="291"/>
      <c r="E9" s="29"/>
      <c r="F9" s="29"/>
      <c r="G9" s="29"/>
      <c r="H9" s="355"/>
      <c r="I9" s="355"/>
      <c r="J9" s="355"/>
      <c r="K9" s="355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</row>
    <row r="10" spans="1:22" s="180" customFormat="1" ht="26.25" customHeight="1">
      <c r="A10" s="184">
        <v>3</v>
      </c>
      <c r="B10" s="154" t="s">
        <v>348</v>
      </c>
      <c r="C10" s="290"/>
      <c r="D10" s="291"/>
      <c r="E10" s="29"/>
      <c r="F10" s="29"/>
      <c r="G10" s="29"/>
      <c r="H10" s="355"/>
      <c r="I10" s="355"/>
      <c r="J10" s="355"/>
      <c r="K10" s="355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</row>
    <row r="11" spans="1:22" s="180" customFormat="1" ht="26.25" customHeight="1">
      <c r="A11" s="184">
        <v>4</v>
      </c>
      <c r="B11" s="154" t="s">
        <v>347</v>
      </c>
      <c r="C11" s="290"/>
      <c r="D11" s="291"/>
      <c r="E11" s="29"/>
      <c r="F11" s="29"/>
      <c r="G11" s="29"/>
      <c r="H11" s="184"/>
      <c r="I11" s="355"/>
      <c r="J11" s="355"/>
      <c r="K11" s="355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</row>
    <row r="12" spans="1:22" s="180" customFormat="1" ht="26.25" customHeight="1">
      <c r="A12" s="184">
        <v>5</v>
      </c>
      <c r="B12" s="154" t="s">
        <v>46</v>
      </c>
      <c r="C12" s="184"/>
      <c r="D12" s="184"/>
      <c r="E12" s="184"/>
      <c r="F12" s="184"/>
      <c r="G12" s="184"/>
      <c r="H12" s="184"/>
      <c r="I12" s="184"/>
      <c r="J12" s="355"/>
      <c r="K12" s="355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</row>
    <row r="13" spans="1:22" s="180" customFormat="1" ht="26.25" customHeight="1">
      <c r="A13" s="184">
        <v>6</v>
      </c>
      <c r="B13" s="154" t="s">
        <v>283</v>
      </c>
      <c r="C13" s="184"/>
      <c r="D13" s="184"/>
      <c r="E13" s="184"/>
      <c r="F13" s="184"/>
      <c r="G13" s="184"/>
      <c r="H13" s="184"/>
      <c r="I13" s="184"/>
      <c r="J13" s="355"/>
      <c r="K13" s="355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</row>
    <row r="14" spans="1:22" s="180" customFormat="1" ht="26.25" customHeight="1">
      <c r="A14" s="184">
        <v>7</v>
      </c>
      <c r="B14" s="154" t="s">
        <v>345</v>
      </c>
      <c r="C14" s="184"/>
      <c r="D14" s="184"/>
      <c r="E14" s="184"/>
      <c r="F14" s="184"/>
      <c r="G14" s="184"/>
      <c r="H14" s="184"/>
      <c r="I14" s="184"/>
      <c r="J14" s="355"/>
      <c r="K14" s="355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</row>
    <row r="15" spans="1:22" s="180" customFormat="1" ht="26.25" customHeight="1">
      <c r="A15" s="184">
        <v>8</v>
      </c>
      <c r="B15" s="154" t="s">
        <v>346</v>
      </c>
      <c r="C15" s="184"/>
      <c r="D15" s="184"/>
      <c r="E15" s="184"/>
      <c r="F15" s="184"/>
      <c r="G15" s="184"/>
      <c r="H15" s="184"/>
      <c r="I15" s="184"/>
      <c r="J15" s="184"/>
      <c r="K15" s="355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</row>
    <row r="16" spans="1:22" s="180" customFormat="1" ht="26.25" customHeight="1">
      <c r="A16" s="184">
        <v>9</v>
      </c>
      <c r="B16" s="154" t="s">
        <v>292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</row>
    <row r="17" spans="1:22" s="180" customFormat="1" ht="26.25" customHeight="1">
      <c r="A17" s="184">
        <v>10</v>
      </c>
      <c r="B17" s="154" t="s">
        <v>320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</row>
    <row r="18" spans="1:22" s="180" customFormat="1" ht="26.25" customHeight="1">
      <c r="A18" s="184">
        <v>11</v>
      </c>
      <c r="B18" s="154" t="s">
        <v>268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</row>
    <row r="19" spans="1:22" s="180" customFormat="1" ht="26.25" customHeight="1">
      <c r="A19" s="388">
        <v>12</v>
      </c>
      <c r="B19" s="165" t="s">
        <v>398</v>
      </c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</row>
    <row r="20" spans="1:22" s="295" customFormat="1" ht="24" customHeight="1">
      <c r="A20" s="663" t="s">
        <v>349</v>
      </c>
      <c r="B20" s="664"/>
      <c r="C20" s="439">
        <f>SUM(C8:C19)</f>
        <v>0</v>
      </c>
      <c r="D20" s="294">
        <f aca="true" t="shared" si="0" ref="D20:V20">SUM(D8:D19)</f>
        <v>0</v>
      </c>
      <c r="E20" s="294">
        <f t="shared" si="0"/>
        <v>0</v>
      </c>
      <c r="F20" s="294">
        <f t="shared" si="0"/>
        <v>0</v>
      </c>
      <c r="G20" s="294">
        <f t="shared" si="0"/>
        <v>0</v>
      </c>
      <c r="H20" s="294">
        <f t="shared" si="0"/>
        <v>0</v>
      </c>
      <c r="I20" s="294">
        <f t="shared" si="0"/>
        <v>0</v>
      </c>
      <c r="J20" s="294">
        <f t="shared" si="0"/>
        <v>0</v>
      </c>
      <c r="K20" s="294">
        <f t="shared" si="0"/>
        <v>0</v>
      </c>
      <c r="L20" s="294">
        <f t="shared" si="0"/>
        <v>0</v>
      </c>
      <c r="M20" s="294">
        <f t="shared" si="0"/>
        <v>0</v>
      </c>
      <c r="N20" s="294">
        <f t="shared" si="0"/>
        <v>0</v>
      </c>
      <c r="O20" s="294">
        <f t="shared" si="0"/>
        <v>0</v>
      </c>
      <c r="P20" s="294">
        <f t="shared" si="0"/>
        <v>0</v>
      </c>
      <c r="Q20" s="294">
        <f t="shared" si="0"/>
        <v>0</v>
      </c>
      <c r="R20" s="294">
        <f t="shared" si="0"/>
        <v>0</v>
      </c>
      <c r="S20" s="294">
        <f t="shared" si="0"/>
        <v>0</v>
      </c>
      <c r="T20" s="294">
        <f t="shared" si="0"/>
        <v>0</v>
      </c>
      <c r="U20" s="294">
        <f t="shared" si="0"/>
        <v>0</v>
      </c>
      <c r="V20" s="294">
        <f t="shared" si="0"/>
        <v>0</v>
      </c>
    </row>
    <row r="21" spans="1:22" s="180" customFormat="1" ht="24" customHeight="1">
      <c r="A21" s="172" t="s">
        <v>20</v>
      </c>
      <c r="B21" s="195" t="s">
        <v>122</v>
      </c>
      <c r="C21" s="351"/>
      <c r="D21" s="303"/>
      <c r="E21" s="196"/>
      <c r="F21" s="196"/>
      <c r="G21" s="196"/>
      <c r="H21" s="196"/>
      <c r="I21" s="196"/>
      <c r="J21" s="196"/>
      <c r="K21" s="196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</row>
    <row r="22" spans="1:14" s="199" customFormat="1" ht="21.75" customHeight="1">
      <c r="A22" s="197"/>
      <c r="B22" s="198"/>
      <c r="C22" s="661"/>
      <c r="D22" s="661"/>
      <c r="E22" s="661"/>
      <c r="F22" s="661"/>
      <c r="G22" s="661"/>
      <c r="H22" s="661"/>
      <c r="I22" s="661"/>
      <c r="J22" s="661"/>
      <c r="K22" s="661"/>
      <c r="L22" s="661"/>
      <c r="M22" s="661"/>
      <c r="N22" s="661"/>
    </row>
    <row r="23" spans="1:15" s="393" customFormat="1" ht="19.5" customHeight="1">
      <c r="A23" s="479"/>
      <c r="O23" s="393" t="b">
        <f>IF(O20+P20=C20,TRUE,FALSE)</f>
        <v>1</v>
      </c>
    </row>
    <row r="24" spans="1:16" s="225" customFormat="1" ht="11.25">
      <c r="A24" s="480"/>
      <c r="C24" s="468"/>
      <c r="D24" s="468"/>
      <c r="P24" s="225" t="b">
        <f>IF(Q20+R20+S20=P20,TRUE,FALSE)</f>
        <v>1</v>
      </c>
    </row>
    <row r="25" spans="1:4" s="225" customFormat="1" ht="11.25">
      <c r="A25" s="480"/>
      <c r="C25" s="468"/>
      <c r="D25" s="468"/>
    </row>
  </sheetData>
  <sheetProtection/>
  <mergeCells count="27">
    <mergeCell ref="Q4:S4"/>
    <mergeCell ref="L3:N3"/>
    <mergeCell ref="A20:B20"/>
    <mergeCell ref="T1:V1"/>
    <mergeCell ref="A2:K2"/>
    <mergeCell ref="A3:A5"/>
    <mergeCell ref="B3:B5"/>
    <mergeCell ref="C3:C5"/>
    <mergeCell ref="D3:D5"/>
    <mergeCell ref="O3:V3"/>
    <mergeCell ref="E3:K3"/>
    <mergeCell ref="O4:O5"/>
    <mergeCell ref="E4:E5"/>
    <mergeCell ref="H4:H5"/>
    <mergeCell ref="I4:I5"/>
    <mergeCell ref="J4:J5"/>
    <mergeCell ref="K4:K5"/>
    <mergeCell ref="P4:P5"/>
    <mergeCell ref="T4:V4"/>
    <mergeCell ref="A1:S1"/>
    <mergeCell ref="C22:N22"/>
    <mergeCell ref="S2:V2"/>
    <mergeCell ref="F4:F5"/>
    <mergeCell ref="G4:G5"/>
    <mergeCell ref="L4:L5"/>
    <mergeCell ref="M4:M5"/>
    <mergeCell ref="N4:N5"/>
  </mergeCells>
  <printOptions/>
  <pageMargins left="0.45" right="0.2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X37"/>
  <sheetViews>
    <sheetView zoomScalePageLayoutView="0" workbookViewId="0" topLeftCell="A7">
      <selection activeCell="F30" sqref="F30"/>
    </sheetView>
  </sheetViews>
  <sheetFormatPr defaultColWidth="5.57421875" defaultRowHeight="12.75"/>
  <cols>
    <col min="1" max="1" width="4.57421875" style="35" customWidth="1"/>
    <col min="2" max="2" width="26.421875" style="36" customWidth="1"/>
    <col min="3" max="3" width="7.421875" style="37" customWidth="1"/>
    <col min="4" max="22" width="5.57421875" style="2" customWidth="1"/>
    <col min="23" max="16384" width="5.57421875" style="2" customWidth="1"/>
  </cols>
  <sheetData>
    <row r="1" spans="1:22" s="1" customFormat="1" ht="22.5" customHeight="1">
      <c r="A1" s="579" t="s">
        <v>329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81" t="s">
        <v>235</v>
      </c>
      <c r="V1" s="582"/>
    </row>
    <row r="2" spans="1:22" s="235" customFormat="1" ht="13.5" customHeight="1">
      <c r="A2" s="206"/>
      <c r="B2" s="262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632" t="s">
        <v>172</v>
      </c>
      <c r="U2" s="632"/>
      <c r="V2" s="632"/>
    </row>
    <row r="3" spans="1:22" ht="19.5" customHeight="1">
      <c r="A3" s="563" t="s">
        <v>1</v>
      </c>
      <c r="B3" s="563" t="s">
        <v>37</v>
      </c>
      <c r="C3" s="566" t="s">
        <v>364</v>
      </c>
      <c r="D3" s="569" t="s">
        <v>2</v>
      </c>
      <c r="E3" s="570"/>
      <c r="F3" s="570"/>
      <c r="G3" s="570"/>
      <c r="H3" s="378"/>
      <c r="I3" s="586" t="s">
        <v>3</v>
      </c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 t="s">
        <v>298</v>
      </c>
      <c r="U3" s="586"/>
      <c r="V3" s="586"/>
    </row>
    <row r="4" spans="1:22" ht="19.5" customHeight="1">
      <c r="A4" s="564"/>
      <c r="B4" s="564"/>
      <c r="C4" s="567"/>
      <c r="D4" s="665" t="s">
        <v>4</v>
      </c>
      <c r="E4" s="665" t="s">
        <v>5</v>
      </c>
      <c r="F4" s="665" t="s">
        <v>83</v>
      </c>
      <c r="G4" s="665" t="s">
        <v>6</v>
      </c>
      <c r="H4" s="665" t="s">
        <v>77</v>
      </c>
      <c r="I4" s="605" t="s">
        <v>402</v>
      </c>
      <c r="J4" s="605" t="s">
        <v>369</v>
      </c>
      <c r="K4" s="605" t="s">
        <v>376</v>
      </c>
      <c r="L4" s="605" t="s">
        <v>308</v>
      </c>
      <c r="M4" s="605" t="s">
        <v>387</v>
      </c>
      <c r="N4" s="605" t="s">
        <v>299</v>
      </c>
      <c r="O4" s="605" t="s">
        <v>365</v>
      </c>
      <c r="P4" s="605" t="s">
        <v>309</v>
      </c>
      <c r="Q4" s="605" t="s">
        <v>384</v>
      </c>
      <c r="R4" s="603" t="s">
        <v>399</v>
      </c>
      <c r="S4" s="605" t="s">
        <v>163</v>
      </c>
      <c r="T4" s="605" t="s">
        <v>54</v>
      </c>
      <c r="U4" s="666" t="s">
        <v>65</v>
      </c>
      <c r="V4" s="667"/>
    </row>
    <row r="5" spans="1:22" s="4" customFormat="1" ht="85.5" customHeight="1">
      <c r="A5" s="565"/>
      <c r="B5" s="565"/>
      <c r="C5" s="568"/>
      <c r="D5" s="665"/>
      <c r="E5" s="665"/>
      <c r="F5" s="665"/>
      <c r="G5" s="665"/>
      <c r="H5" s="665"/>
      <c r="I5" s="604"/>
      <c r="J5" s="604"/>
      <c r="K5" s="604"/>
      <c r="L5" s="604"/>
      <c r="M5" s="604"/>
      <c r="N5" s="604"/>
      <c r="O5" s="604"/>
      <c r="P5" s="604"/>
      <c r="Q5" s="604"/>
      <c r="R5" s="668"/>
      <c r="S5" s="604"/>
      <c r="T5" s="604"/>
      <c r="U5" s="3" t="s">
        <v>10</v>
      </c>
      <c r="V5" s="3" t="s">
        <v>11</v>
      </c>
    </row>
    <row r="6" spans="1:22" s="6" customFormat="1" ht="15" customHeight="1">
      <c r="A6" s="5" t="s">
        <v>12</v>
      </c>
      <c r="B6" s="5" t="s">
        <v>13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491">
        <v>16</v>
      </c>
      <c r="S6" s="5">
        <v>17</v>
      </c>
      <c r="T6" s="5">
        <v>18</v>
      </c>
      <c r="U6" s="5">
        <v>19</v>
      </c>
      <c r="V6" s="5">
        <v>20</v>
      </c>
    </row>
    <row r="7" spans="1:22" s="9" customFormat="1" ht="15" customHeight="1">
      <c r="A7" s="7" t="s">
        <v>14</v>
      </c>
      <c r="B7" s="8" t="s">
        <v>15</v>
      </c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</row>
    <row r="8" spans="1:23" s="9" customFormat="1" ht="15" customHeight="1">
      <c r="A8" s="7">
        <v>1</v>
      </c>
      <c r="B8" s="141" t="s">
        <v>16</v>
      </c>
      <c r="C8" s="315">
        <f>SUM(D8:H8)</f>
        <v>0</v>
      </c>
      <c r="D8" s="70"/>
      <c r="E8" s="214"/>
      <c r="F8" s="214"/>
      <c r="G8" s="214"/>
      <c r="H8" s="355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10"/>
    </row>
    <row r="9" spans="1:22" s="9" customFormat="1" ht="15" customHeight="1">
      <c r="A9" s="11">
        <v>2</v>
      </c>
      <c r="B9" s="12" t="s">
        <v>17</v>
      </c>
      <c r="C9" s="315">
        <f>SUM(D9:H9)</f>
        <v>0</v>
      </c>
      <c r="D9" s="13"/>
      <c r="E9" s="13"/>
      <c r="F9" s="214"/>
      <c r="G9" s="214"/>
      <c r="H9" s="214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s="9" customFormat="1" ht="15" customHeight="1">
      <c r="A10" s="14">
        <v>3</v>
      </c>
      <c r="B10" s="15" t="s">
        <v>18</v>
      </c>
      <c r="C10" s="315">
        <f>SUM(D10:H10)</f>
        <v>14</v>
      </c>
      <c r="D10" s="16"/>
      <c r="E10" s="16">
        <v>5</v>
      </c>
      <c r="F10" s="16">
        <v>9</v>
      </c>
      <c r="G10" s="214"/>
      <c r="H10" s="214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>
        <v>4</v>
      </c>
      <c r="U10" s="13">
        <v>4</v>
      </c>
      <c r="V10" s="13"/>
    </row>
    <row r="11" spans="1:22" s="9" customFormat="1" ht="15" customHeight="1">
      <c r="A11" s="17">
        <v>4</v>
      </c>
      <c r="B11" s="18" t="s">
        <v>19</v>
      </c>
      <c r="C11" s="315">
        <f>SUM(D11:H11)</f>
        <v>0</v>
      </c>
      <c r="D11" s="19"/>
      <c r="E11" s="19"/>
      <c r="F11" s="19"/>
      <c r="G11" s="19"/>
      <c r="H11" s="20"/>
      <c r="I11" s="20"/>
      <c r="J11" s="20"/>
      <c r="K11" s="20"/>
      <c r="L11" s="21"/>
      <c r="M11" s="20"/>
      <c r="N11" s="21"/>
      <c r="O11" s="20"/>
      <c r="P11" s="20"/>
      <c r="Q11" s="20"/>
      <c r="R11" s="20"/>
      <c r="S11" s="20"/>
      <c r="T11" s="21"/>
      <c r="U11" s="21"/>
      <c r="V11" s="21"/>
    </row>
    <row r="12" spans="1:22" s="39" customFormat="1" ht="15" customHeight="1">
      <c r="A12" s="253"/>
      <c r="B12" s="254" t="s">
        <v>193</v>
      </c>
      <c r="C12" s="437">
        <f>SUM(C8:C11)</f>
        <v>14</v>
      </c>
      <c r="D12" s="326">
        <f aca="true" t="shared" si="0" ref="D12:V12">SUM(D8:D11)</f>
        <v>0</v>
      </c>
      <c r="E12" s="326">
        <f t="shared" si="0"/>
        <v>5</v>
      </c>
      <c r="F12" s="326">
        <f t="shared" si="0"/>
        <v>9</v>
      </c>
      <c r="G12" s="326">
        <f t="shared" si="0"/>
        <v>0</v>
      </c>
      <c r="H12" s="326">
        <f t="shared" si="0"/>
        <v>0</v>
      </c>
      <c r="I12" s="326">
        <f t="shared" si="0"/>
        <v>0</v>
      </c>
      <c r="J12" s="326">
        <f t="shared" si="0"/>
        <v>0</v>
      </c>
      <c r="K12" s="326">
        <f t="shared" si="0"/>
        <v>0</v>
      </c>
      <c r="L12" s="326">
        <f t="shared" si="0"/>
        <v>0</v>
      </c>
      <c r="M12" s="326">
        <f t="shared" si="0"/>
        <v>0</v>
      </c>
      <c r="N12" s="326">
        <f t="shared" si="0"/>
        <v>0</v>
      </c>
      <c r="O12" s="326">
        <f t="shared" si="0"/>
        <v>0</v>
      </c>
      <c r="P12" s="326">
        <f t="shared" si="0"/>
        <v>0</v>
      </c>
      <c r="Q12" s="326">
        <f t="shared" si="0"/>
        <v>0</v>
      </c>
      <c r="R12" s="326">
        <f t="shared" si="0"/>
        <v>0</v>
      </c>
      <c r="S12" s="326">
        <f t="shared" si="0"/>
        <v>0</v>
      </c>
      <c r="T12" s="326">
        <f t="shared" si="0"/>
        <v>4</v>
      </c>
      <c r="U12" s="326">
        <f t="shared" si="0"/>
        <v>4</v>
      </c>
      <c r="V12" s="326">
        <f t="shared" si="0"/>
        <v>0</v>
      </c>
    </row>
    <row r="13" spans="1:22" s="24" customFormat="1" ht="15" customHeight="1">
      <c r="A13" s="22" t="s">
        <v>20</v>
      </c>
      <c r="B13" s="23" t="s">
        <v>21</v>
      </c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</row>
    <row r="14" spans="1:22" s="24" customFormat="1" ht="15" customHeight="1">
      <c r="A14" s="7">
        <v>5</v>
      </c>
      <c r="B14" s="141" t="s">
        <v>110</v>
      </c>
      <c r="C14" s="315">
        <f>SUM(D14:H14)</f>
        <v>0</v>
      </c>
      <c r="D14" s="26"/>
      <c r="E14" s="214"/>
      <c r="F14" s="214"/>
      <c r="G14" s="214"/>
      <c r="H14" s="355"/>
      <c r="I14" s="12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s="9" customFormat="1" ht="15" customHeight="1">
      <c r="A15" s="11">
        <v>6</v>
      </c>
      <c r="B15" s="12" t="s">
        <v>22</v>
      </c>
      <c r="C15" s="315">
        <f>SUM(D15:H15)</f>
        <v>0</v>
      </c>
      <c r="D15" s="13"/>
      <c r="E15" s="13"/>
      <c r="F15" s="214"/>
      <c r="G15" s="214"/>
      <c r="H15" s="214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4" s="9" customFormat="1" ht="15" customHeight="1">
      <c r="A16" s="14">
        <v>7</v>
      </c>
      <c r="B16" s="15" t="s">
        <v>23</v>
      </c>
      <c r="C16" s="315">
        <f>SUM(D16:H16)</f>
        <v>0</v>
      </c>
      <c r="D16" s="26"/>
      <c r="E16" s="13"/>
      <c r="F16" s="13"/>
      <c r="G16" s="214"/>
      <c r="H16" s="214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X16" s="1"/>
    </row>
    <row r="17" spans="1:22" s="9" customFormat="1" ht="15" customHeight="1">
      <c r="A17" s="11">
        <v>8</v>
      </c>
      <c r="B17" s="12" t="s">
        <v>24</v>
      </c>
      <c r="C17" s="315">
        <f>SUM(D17:H17)</f>
        <v>0</v>
      </c>
      <c r="D17" s="13"/>
      <c r="E17" s="13"/>
      <c r="F17" s="13"/>
      <c r="G17" s="13"/>
      <c r="H17" s="214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s="9" customFormat="1" ht="15" customHeight="1">
      <c r="A18" s="17">
        <v>9</v>
      </c>
      <c r="B18" s="18" t="s">
        <v>25</v>
      </c>
      <c r="C18" s="315">
        <f>SUM(D18:H18)</f>
        <v>0</v>
      </c>
      <c r="D18" s="19"/>
      <c r="E18" s="19"/>
      <c r="F18" s="19"/>
      <c r="G18" s="21"/>
      <c r="H18" s="20"/>
      <c r="I18" s="20"/>
      <c r="J18" s="20"/>
      <c r="K18" s="20"/>
      <c r="L18" s="21"/>
      <c r="M18" s="20"/>
      <c r="N18" s="21"/>
      <c r="O18" s="20"/>
      <c r="P18" s="20"/>
      <c r="Q18" s="20"/>
      <c r="R18" s="20"/>
      <c r="S18" s="20"/>
      <c r="T18" s="21"/>
      <c r="U18" s="21"/>
      <c r="V18" s="21"/>
    </row>
    <row r="19" spans="1:22" s="39" customFormat="1" ht="15" customHeight="1">
      <c r="A19" s="253"/>
      <c r="B19" s="301" t="s">
        <v>194</v>
      </c>
      <c r="C19" s="426">
        <f>SUM(C14:C18)</f>
        <v>0</v>
      </c>
      <c r="D19" s="426">
        <f aca="true" t="shared" si="1" ref="D19:V19">SUM(D14:D18)</f>
        <v>0</v>
      </c>
      <c r="E19" s="426">
        <f t="shared" si="1"/>
        <v>0</v>
      </c>
      <c r="F19" s="426">
        <f t="shared" si="1"/>
        <v>0</v>
      </c>
      <c r="G19" s="426">
        <f t="shared" si="1"/>
        <v>0</v>
      </c>
      <c r="H19" s="426">
        <f t="shared" si="1"/>
        <v>0</v>
      </c>
      <c r="I19" s="426">
        <f t="shared" si="1"/>
        <v>0</v>
      </c>
      <c r="J19" s="426">
        <f t="shared" si="1"/>
        <v>0</v>
      </c>
      <c r="K19" s="426">
        <f t="shared" si="1"/>
        <v>0</v>
      </c>
      <c r="L19" s="426">
        <f t="shared" si="1"/>
        <v>0</v>
      </c>
      <c r="M19" s="426">
        <f t="shared" si="1"/>
        <v>0</v>
      </c>
      <c r="N19" s="426">
        <f t="shared" si="1"/>
        <v>0</v>
      </c>
      <c r="O19" s="426">
        <f t="shared" si="1"/>
        <v>0</v>
      </c>
      <c r="P19" s="426">
        <f t="shared" si="1"/>
        <v>0</v>
      </c>
      <c r="Q19" s="426">
        <f t="shared" si="1"/>
        <v>0</v>
      </c>
      <c r="R19" s="426">
        <f t="shared" si="1"/>
        <v>0</v>
      </c>
      <c r="S19" s="426">
        <f t="shared" si="1"/>
        <v>0</v>
      </c>
      <c r="T19" s="426">
        <f t="shared" si="1"/>
        <v>0</v>
      </c>
      <c r="U19" s="426">
        <f t="shared" si="1"/>
        <v>0</v>
      </c>
      <c r="V19" s="426">
        <f t="shared" si="1"/>
        <v>0</v>
      </c>
    </row>
    <row r="20" spans="1:22" s="24" customFormat="1" ht="15" customHeight="1">
      <c r="A20" s="22" t="s">
        <v>26</v>
      </c>
      <c r="B20" s="23" t="s">
        <v>27</v>
      </c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</row>
    <row r="21" spans="1:22" s="24" customFormat="1" ht="15" customHeight="1">
      <c r="A21" s="7">
        <v>10</v>
      </c>
      <c r="B21" s="27" t="s">
        <v>28</v>
      </c>
      <c r="C21" s="315">
        <f aca="true" t="shared" si="2" ref="C21:C26">SUM(D21:H21)</f>
        <v>0</v>
      </c>
      <c r="D21" s="25"/>
      <c r="E21" s="25"/>
      <c r="F21" s="25"/>
      <c r="G21" s="25"/>
      <c r="H21" s="28"/>
      <c r="I21" s="28"/>
      <c r="J21" s="28"/>
      <c r="K21" s="28"/>
      <c r="L21" s="25"/>
      <c r="M21" s="28"/>
      <c r="N21" s="25"/>
      <c r="O21" s="28"/>
      <c r="P21" s="28"/>
      <c r="Q21" s="28"/>
      <c r="R21" s="28"/>
      <c r="S21" s="28"/>
      <c r="T21" s="25"/>
      <c r="U21" s="25"/>
      <c r="V21" s="25"/>
    </row>
    <row r="22" spans="1:22" s="9" customFormat="1" ht="15" customHeight="1">
      <c r="A22" s="11">
        <v>11</v>
      </c>
      <c r="B22" s="12" t="s">
        <v>125</v>
      </c>
      <c r="C22" s="315">
        <f t="shared" si="2"/>
        <v>0</v>
      </c>
      <c r="D22" s="13"/>
      <c r="E22" s="13"/>
      <c r="F22" s="13"/>
      <c r="G22" s="13"/>
      <c r="H22" s="29"/>
      <c r="I22" s="29"/>
      <c r="J22" s="29"/>
      <c r="K22" s="29"/>
      <c r="L22" s="13"/>
      <c r="M22" s="29"/>
      <c r="N22" s="13"/>
      <c r="O22" s="29"/>
      <c r="P22" s="29"/>
      <c r="Q22" s="29"/>
      <c r="R22" s="29"/>
      <c r="S22" s="29"/>
      <c r="T22" s="13"/>
      <c r="U22" s="13"/>
      <c r="V22" s="13"/>
    </row>
    <row r="23" spans="1:22" s="9" customFormat="1" ht="15" customHeight="1">
      <c r="A23" s="11">
        <v>12</v>
      </c>
      <c r="B23" s="12" t="s">
        <v>29</v>
      </c>
      <c r="C23" s="315">
        <f t="shared" si="2"/>
        <v>0</v>
      </c>
      <c r="D23" s="13"/>
      <c r="E23" s="13"/>
      <c r="F23" s="13"/>
      <c r="G23" s="13"/>
      <c r="H23" s="29"/>
      <c r="I23" s="29"/>
      <c r="J23" s="29"/>
      <c r="K23" s="29"/>
      <c r="L23" s="13"/>
      <c r="M23" s="29"/>
      <c r="N23" s="13"/>
      <c r="O23" s="29"/>
      <c r="P23" s="29"/>
      <c r="Q23" s="29"/>
      <c r="R23" s="29"/>
      <c r="S23" s="29"/>
      <c r="T23" s="13"/>
      <c r="U23" s="13"/>
      <c r="V23" s="13"/>
    </row>
    <row r="24" spans="1:22" s="9" customFormat="1" ht="15" customHeight="1">
      <c r="A24" s="11">
        <v>13</v>
      </c>
      <c r="B24" s="12" t="s">
        <v>30</v>
      </c>
      <c r="C24" s="315">
        <f t="shared" si="2"/>
        <v>0</v>
      </c>
      <c r="D24" s="13"/>
      <c r="E24" s="13"/>
      <c r="F24" s="13"/>
      <c r="G24" s="13"/>
      <c r="H24" s="29"/>
      <c r="I24" s="29"/>
      <c r="J24" s="29"/>
      <c r="K24" s="29"/>
      <c r="L24" s="13"/>
      <c r="M24" s="29"/>
      <c r="N24" s="13"/>
      <c r="O24" s="29"/>
      <c r="P24" s="29"/>
      <c r="Q24" s="29"/>
      <c r="R24" s="29"/>
      <c r="S24" s="29"/>
      <c r="T24" s="13"/>
      <c r="U24" s="13"/>
      <c r="V24" s="13"/>
    </row>
    <row r="25" spans="1:22" s="9" customFormat="1" ht="15" customHeight="1">
      <c r="A25" s="11">
        <v>14</v>
      </c>
      <c r="B25" s="12" t="s">
        <v>31</v>
      </c>
      <c r="C25" s="315">
        <f t="shared" si="2"/>
        <v>0</v>
      </c>
      <c r="D25" s="13"/>
      <c r="E25" s="13"/>
      <c r="F25" s="13"/>
      <c r="G25" s="13"/>
      <c r="H25" s="29"/>
      <c r="I25" s="29"/>
      <c r="J25" s="29"/>
      <c r="K25" s="29"/>
      <c r="L25" s="13"/>
      <c r="M25" s="29"/>
      <c r="N25" s="13"/>
      <c r="O25" s="29"/>
      <c r="P25" s="29"/>
      <c r="Q25" s="29"/>
      <c r="R25" s="29"/>
      <c r="S25" s="29"/>
      <c r="T25" s="13"/>
      <c r="U25" s="13"/>
      <c r="V25" s="13"/>
    </row>
    <row r="26" spans="1:22" s="24" customFormat="1" ht="15" customHeight="1">
      <c r="A26" s="30">
        <v>15</v>
      </c>
      <c r="B26" s="59" t="s">
        <v>32</v>
      </c>
      <c r="C26" s="315">
        <f t="shared" si="2"/>
        <v>0</v>
      </c>
      <c r="D26" s="21"/>
      <c r="E26" s="21"/>
      <c r="F26" s="21"/>
      <c r="G26" s="21"/>
      <c r="H26" s="20"/>
      <c r="I26" s="20"/>
      <c r="J26" s="20"/>
      <c r="K26" s="20"/>
      <c r="L26" s="21"/>
      <c r="M26" s="20"/>
      <c r="N26" s="21"/>
      <c r="O26" s="20"/>
      <c r="P26" s="20"/>
      <c r="Q26" s="20"/>
      <c r="R26" s="20"/>
      <c r="S26" s="20"/>
      <c r="T26" s="21"/>
      <c r="U26" s="21"/>
      <c r="V26" s="21"/>
    </row>
    <row r="27" spans="1:22" s="39" customFormat="1" ht="15" customHeight="1">
      <c r="A27" s="253"/>
      <c r="B27" s="254" t="s">
        <v>182</v>
      </c>
      <c r="C27" s="438">
        <f>SUM(C21:C26)</f>
        <v>0</v>
      </c>
      <c r="D27" s="327">
        <f aca="true" t="shared" si="3" ref="D27:V27">SUM(D21:D26)</f>
        <v>0</v>
      </c>
      <c r="E27" s="327">
        <f t="shared" si="3"/>
        <v>0</v>
      </c>
      <c r="F27" s="327">
        <f t="shared" si="3"/>
        <v>0</v>
      </c>
      <c r="G27" s="327">
        <f t="shared" si="3"/>
        <v>0</v>
      </c>
      <c r="H27" s="327">
        <f t="shared" si="3"/>
        <v>0</v>
      </c>
      <c r="I27" s="327">
        <f t="shared" si="3"/>
        <v>0</v>
      </c>
      <c r="J27" s="327">
        <f t="shared" si="3"/>
        <v>0</v>
      </c>
      <c r="K27" s="327">
        <f t="shared" si="3"/>
        <v>0</v>
      </c>
      <c r="L27" s="327">
        <f t="shared" si="3"/>
        <v>0</v>
      </c>
      <c r="M27" s="327">
        <f t="shared" si="3"/>
        <v>0</v>
      </c>
      <c r="N27" s="327">
        <f t="shared" si="3"/>
        <v>0</v>
      </c>
      <c r="O27" s="327">
        <f t="shared" si="3"/>
        <v>0</v>
      </c>
      <c r="P27" s="327">
        <f t="shared" si="3"/>
        <v>0</v>
      </c>
      <c r="Q27" s="327">
        <f t="shared" si="3"/>
        <v>0</v>
      </c>
      <c r="R27" s="327">
        <f t="shared" si="3"/>
        <v>0</v>
      </c>
      <c r="S27" s="327">
        <f t="shared" si="3"/>
        <v>0</v>
      </c>
      <c r="T27" s="424">
        <f t="shared" si="3"/>
        <v>0</v>
      </c>
      <c r="U27" s="425">
        <f t="shared" si="3"/>
        <v>0</v>
      </c>
      <c r="V27" s="425">
        <f t="shared" si="3"/>
        <v>0</v>
      </c>
    </row>
    <row r="28" spans="1:22" s="9" customFormat="1" ht="15" customHeight="1">
      <c r="A28" s="31" t="s">
        <v>33</v>
      </c>
      <c r="B28" s="32" t="s">
        <v>298</v>
      </c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</row>
    <row r="29" spans="1:22" s="9" customFormat="1" ht="15" customHeight="1">
      <c r="A29" s="14">
        <v>16</v>
      </c>
      <c r="B29" s="27" t="s">
        <v>34</v>
      </c>
      <c r="C29" s="427">
        <f>SUM(D29:H29)</f>
        <v>0</v>
      </c>
      <c r="D29" s="13"/>
      <c r="E29" s="13"/>
      <c r="F29" s="13"/>
      <c r="G29" s="13"/>
      <c r="H29" s="125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11"/>
      <c r="U29" s="211"/>
      <c r="V29" s="211"/>
    </row>
    <row r="30" spans="1:22" s="9" customFormat="1" ht="15" customHeight="1">
      <c r="A30" s="11">
        <v>17</v>
      </c>
      <c r="B30" s="12" t="s">
        <v>35</v>
      </c>
      <c r="C30" s="428">
        <f>SUM(D30:H30)</f>
        <v>8</v>
      </c>
      <c r="D30" s="13"/>
      <c r="E30" s="13">
        <v>4</v>
      </c>
      <c r="F30" s="13">
        <v>4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214"/>
      <c r="U30" s="214"/>
      <c r="V30" s="214"/>
    </row>
    <row r="31" spans="1:22" s="9" customFormat="1" ht="15" customHeight="1">
      <c r="A31" s="30">
        <v>18</v>
      </c>
      <c r="B31" s="33" t="s">
        <v>36</v>
      </c>
      <c r="C31" s="428">
        <f>SUM(D31:H31)</f>
        <v>0</v>
      </c>
      <c r="D31" s="311"/>
      <c r="E31" s="311"/>
      <c r="F31" s="311"/>
      <c r="G31" s="311"/>
      <c r="H31" s="311"/>
      <c r="I31" s="311"/>
      <c r="J31" s="34"/>
      <c r="K31" s="34"/>
      <c r="L31" s="34"/>
      <c r="M31" s="34"/>
      <c r="N31" s="34"/>
      <c r="O31" s="34"/>
      <c r="P31" s="34"/>
      <c r="Q31" s="34"/>
      <c r="R31" s="34"/>
      <c r="S31" s="19"/>
      <c r="T31" s="352"/>
      <c r="U31" s="352"/>
      <c r="V31" s="352"/>
    </row>
    <row r="33" spans="3:22" ht="15.75">
      <c r="C33" s="469" t="b">
        <f>IF(C12=C27,TRUE,FALSE)</f>
        <v>0</v>
      </c>
      <c r="D33" s="469" t="b">
        <f aca="true" t="shared" si="4" ref="D33:V33">IF(D12=D27,TRUE,FALSE)</f>
        <v>1</v>
      </c>
      <c r="E33" s="469" t="b">
        <f t="shared" si="4"/>
        <v>0</v>
      </c>
      <c r="F33" s="469" t="b">
        <f t="shared" si="4"/>
        <v>0</v>
      </c>
      <c r="G33" s="469" t="b">
        <f t="shared" si="4"/>
        <v>1</v>
      </c>
      <c r="H33" s="469" t="b">
        <f t="shared" si="4"/>
        <v>1</v>
      </c>
      <c r="I33" s="469" t="b">
        <f t="shared" si="4"/>
        <v>1</v>
      </c>
      <c r="J33" s="469" t="b">
        <f t="shared" si="4"/>
        <v>1</v>
      </c>
      <c r="K33" s="469" t="b">
        <f t="shared" si="4"/>
        <v>1</v>
      </c>
      <c r="L33" s="469" t="b">
        <f t="shared" si="4"/>
        <v>1</v>
      </c>
      <c r="M33" s="469" t="b">
        <f t="shared" si="4"/>
        <v>1</v>
      </c>
      <c r="N33" s="469" t="b">
        <f t="shared" si="4"/>
        <v>1</v>
      </c>
      <c r="O33" s="469" t="b">
        <f t="shared" si="4"/>
        <v>1</v>
      </c>
      <c r="P33" s="469" t="b">
        <f t="shared" si="4"/>
        <v>1</v>
      </c>
      <c r="Q33" s="469" t="b">
        <f t="shared" si="4"/>
        <v>1</v>
      </c>
      <c r="R33" s="469" t="b">
        <f t="shared" si="4"/>
        <v>1</v>
      </c>
      <c r="S33" s="469" t="b">
        <f t="shared" si="4"/>
        <v>1</v>
      </c>
      <c r="T33" s="469" t="b">
        <f t="shared" si="4"/>
        <v>0</v>
      </c>
      <c r="U33" s="469" t="b">
        <f t="shared" si="4"/>
        <v>0</v>
      </c>
      <c r="V33" s="469" t="b">
        <f t="shared" si="4"/>
        <v>1</v>
      </c>
    </row>
    <row r="34" spans="3:22" ht="15.75">
      <c r="C34" s="46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3:22" ht="15.75">
      <c r="C35" s="469"/>
      <c r="D35" s="36" t="b">
        <f>IF(T27=C29,TRUE,FALSE)</f>
        <v>1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3:22" ht="15.75">
      <c r="C36" s="469"/>
      <c r="D36" s="36" t="b">
        <f>IF(C30=U27,TRUE,FALSE)</f>
        <v>0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3:22" ht="15.75">
      <c r="C37" s="469"/>
      <c r="D37" s="36" t="b">
        <f>IF(V27=C31,TRUE,FALSE)</f>
        <v>1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</sheetData>
  <sheetProtection/>
  <mergeCells count="27">
    <mergeCell ref="T4:T5"/>
    <mergeCell ref="U4:V4"/>
    <mergeCell ref="R4:R5"/>
    <mergeCell ref="D3:G3"/>
    <mergeCell ref="I3:S3"/>
    <mergeCell ref="E4:E5"/>
    <mergeCell ref="F4:F5"/>
    <mergeCell ref="G4:G5"/>
    <mergeCell ref="H4:H5"/>
    <mergeCell ref="I4:I5"/>
    <mergeCell ref="J4:J5"/>
    <mergeCell ref="Q4:Q5"/>
    <mergeCell ref="S4:S5"/>
    <mergeCell ref="K4:K5"/>
    <mergeCell ref="L4:L5"/>
    <mergeCell ref="O4:O5"/>
    <mergeCell ref="P4:P5"/>
    <mergeCell ref="T2:V2"/>
    <mergeCell ref="A1:T1"/>
    <mergeCell ref="U1:V1"/>
    <mergeCell ref="A3:A5"/>
    <mergeCell ref="B3:B5"/>
    <mergeCell ref="C3:C5"/>
    <mergeCell ref="M4:M5"/>
    <mergeCell ref="N4:N5"/>
    <mergeCell ref="T3:V3"/>
    <mergeCell ref="D4:D5"/>
  </mergeCells>
  <printOptions/>
  <pageMargins left="0.25" right="0" top="0.25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UBKTTW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Huy Phuong</dc:creator>
  <cp:keywords/>
  <dc:description/>
  <cp:lastModifiedBy>Tran Bao Khue</cp:lastModifiedBy>
  <cp:lastPrinted>2009-12-26T22:26:43Z</cp:lastPrinted>
  <dcterms:created xsi:type="dcterms:W3CDTF">2002-09-24T23:01:32Z</dcterms:created>
  <dcterms:modified xsi:type="dcterms:W3CDTF">2016-11-11T11:50:09Z</dcterms:modified>
  <cp:category/>
  <cp:version/>
  <cp:contentType/>
  <cp:contentStatus/>
</cp:coreProperties>
</file>